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92.168.1.5\user\☆受付・心専門医申請関係☆_★\■申請書様式\2026\4.再取得\"/>
    </mc:Choice>
  </mc:AlternateContent>
  <xr:revisionPtr revIDLastSave="0" documentId="13_ncr:1_{F1587066-DA99-47D5-9C26-0174215E14AA}" xr6:coauthVersionLast="47" xr6:coauthVersionMax="47" xr10:uidLastSave="{00000000-0000-0000-0000-000000000000}"/>
  <bookViews>
    <workbookView xWindow="14160" yWindow="915" windowWidth="23265" windowHeight="14355" xr2:uid="{00000000-000D-0000-FFFF-FFFF00000000}"/>
  </bookViews>
  <sheets>
    <sheet name="１" sheetId="53" r:id="rId1"/>
    <sheet name="２" sheetId="54" r:id="rId2"/>
    <sheet name="3" sheetId="55" r:id="rId3"/>
    <sheet name="4-1" sheetId="34" r:id="rId4"/>
    <sheet name="4-2" sheetId="35" r:id="rId5"/>
    <sheet name="4-3" sheetId="39" r:id="rId6"/>
    <sheet name="4-4" sheetId="36" r:id="rId7"/>
    <sheet name="4-5" sheetId="37" r:id="rId8"/>
    <sheet name="4-6" sheetId="29" r:id="rId9"/>
    <sheet name="4-7" sheetId="50" r:id="rId10"/>
  </sheets>
  <externalReferences>
    <externalReference r:id="rId11"/>
  </externalReferences>
  <definedNames>
    <definedName name="_xlnm.Print_Area" localSheetId="0">'１'!$A$1:$AD$66</definedName>
    <definedName name="_xlnm.Print_Area" localSheetId="1">'２'!$A$1:$AC$47</definedName>
    <definedName name="_xlnm.Print_Area" localSheetId="2">'3'!$A$1:$AD$55</definedName>
    <definedName name="_xlnm.Print_Area" localSheetId="9">'4-7'!$A$1:$S$59</definedName>
    <definedName name="更新１難易度B合計件数その１" localSheetId="0">#REF!,#REF!,#REF!,#REF!,#REF!</definedName>
    <definedName name="更新１難易度B合計件数その１" localSheetId="1">#REF!,#REF!,#REF!,#REF!,#REF!</definedName>
    <definedName name="更新１難易度B合計件数その１" localSheetId="2">#REF!,#REF!,#REF!,#REF!,#REF!</definedName>
    <definedName name="更新１難易度B合計件数その１" localSheetId="9">'[1]4-2'!$AD$13:$AF$23,'[1]4-2'!$AD$25:$AF$28,'[1]4-2'!$AD$30,'[1]4-2'!$AD$32:$AF$34,'[1]4-2'!$AD$36:$AF$39</definedName>
    <definedName name="更新１難易度B合計件数その１">'4-2'!$AD$15:$AF$25,'4-2'!$AD$27:$AF$30,'4-2'!$AD$32,'4-2'!$AD$34:$AF$36,'4-2'!$AD$38:$AF$42</definedName>
    <definedName name="更新１難易度B合計件数その２" localSheetId="0">#REF!,#REF!,#REF!,#REF!</definedName>
    <definedName name="更新１難易度B合計件数その２" localSheetId="1">#REF!,#REF!,#REF!,#REF!</definedName>
    <definedName name="更新１難易度B合計件数その２" localSheetId="2">#REF!,#REF!,#REF!,#REF!</definedName>
    <definedName name="更新１難易度B合計件数その２" localSheetId="9">'[1]4-3'!$AD$13:$AF$16,'[1]4-3'!$AD$18,'[1]4-3'!$AD$20:$AF$24,'[1]4-3'!$AD$27:$AF$32</definedName>
    <definedName name="更新１難易度B合計件数その２">'4-3'!$AD$15:$AF$19,'4-3'!$AD$21,'4-3'!$AD$23:$AF$33,'4-3'!$AD$36:$AF$41</definedName>
    <definedName name="更新１難易度B術者16歳未満その１" localSheetId="0">#REF!,#REF!,#REF!,#REF!</definedName>
    <definedName name="更新１難易度B術者16歳未満その１" localSheetId="1">#REF!,#REF!,#REF!,#REF!</definedName>
    <definedName name="更新１難易度B術者16歳未満その１" localSheetId="2">#REF!,#REF!,#REF!,#REF!</definedName>
    <definedName name="更新１難易度B術者16歳未満その１" localSheetId="9">'[1]4-2'!$O$25:$Q$28,'[1]4-2'!$O$30,'[1]4-2'!$O$32:$Q$34,'[1]4-2'!$O$36:$Q$39</definedName>
    <definedName name="更新１難易度B術者16歳未満その１">'4-2'!$O$27:$Q$30,'4-2'!$O$32,'4-2'!$O$34:$Q$36,'4-2'!$O$38:$Q$42</definedName>
    <definedName name="更新１難易度B術者16歳未満その２" localSheetId="0">#REF!</definedName>
    <definedName name="更新１難易度B術者16歳未満その２" localSheetId="1">#REF!</definedName>
    <definedName name="更新１難易度B術者16歳未満その２" localSheetId="2">#REF!</definedName>
    <definedName name="更新１難易度B術者16歳未満その２" localSheetId="9">'[1]4-3'!$O$27:$Q$32</definedName>
    <definedName name="更新１難易度B術者16歳未満その２">'4-3'!$O$36:$Q$41</definedName>
    <definedName name="更新１難易度B術者総数その１" localSheetId="0">#REF!,#REF!,#REF!,#REF!,#REF!</definedName>
    <definedName name="更新１難易度B術者総数その１" localSheetId="1">#REF!,#REF!,#REF!,#REF!,#REF!</definedName>
    <definedName name="更新１難易度B術者総数その１" localSheetId="2">#REF!,#REF!,#REF!,#REF!,#REF!</definedName>
    <definedName name="更新１難易度B術者総数その１" localSheetId="9">'[1]4-2'!$L$13:$N$23,'[1]4-2'!$L$25:$N$28,'[1]4-2'!$L$30,'[1]4-2'!$L$32:$N$34,'[1]4-2'!$L$36:$N$39</definedName>
    <definedName name="更新１難易度B術者総数その１">'4-2'!$L$15:$N$25,'4-2'!$L$27:$N$30,'4-2'!$L$32,'4-2'!$L$34:$N$36,'4-2'!$L$38:$N$42</definedName>
    <definedName name="更新１難易度B術者総数その２" localSheetId="0">#REF!,#REF!,#REF!,#REF!,#REF!</definedName>
    <definedName name="更新１難易度B術者総数その２" localSheetId="1">#REF!,#REF!,#REF!,#REF!,#REF!</definedName>
    <definedName name="更新１難易度B術者総数その２" localSheetId="2">#REF!,#REF!,#REF!,#REF!,#REF!</definedName>
    <definedName name="更新１難易度B術者総数その２" localSheetId="9">'[1]4-3'!$L$13:$N$16,'[1]4-3'!$L$18,'[1]4-3'!$L$20:$N$24,'[1]4-3'!$L$27:$N$32</definedName>
    <definedName name="更新１難易度B術者総数その２">'4-3'!$L$15:$N$19,'4-3'!$L$21:$N$21,'4-3'!$L$23:$N$27,'4-3'!$L$29:$N$33,'4-3'!$L$36:$N$41</definedName>
    <definedName name="更新１難易度B助手16歳未満その１" localSheetId="0">#REF!,#REF!,#REF!,#REF!</definedName>
    <definedName name="更新１難易度B助手16歳未満その１" localSheetId="1">#REF!,#REF!,#REF!,#REF!</definedName>
    <definedName name="更新１難易度B助手16歳未満その１" localSheetId="2">#REF!,#REF!,#REF!,#REF!</definedName>
    <definedName name="更新１難易度B助手16歳未満その１" localSheetId="9">'[1]4-2'!$X$25:$Z$28,'[1]4-2'!$X$30,'[1]4-2'!$X$32:$Z$34,'[1]4-2'!$X$36:$Z$39</definedName>
    <definedName name="更新１難易度B助手16歳未満その１">'4-2'!$X$27:$Z$30,'4-2'!$X$32,'4-2'!$X$34:$Z$36,'4-2'!$X$38:$Z$42</definedName>
    <definedName name="更新１難易度B助手16歳未満その２" localSheetId="0">#REF!</definedName>
    <definedName name="更新１難易度B助手16歳未満その２" localSheetId="1">#REF!</definedName>
    <definedName name="更新１難易度B助手16歳未満その２" localSheetId="2">#REF!</definedName>
    <definedName name="更新１難易度B助手16歳未満その２" localSheetId="9">'[1]4-3'!$X$27:$Z$32</definedName>
    <definedName name="更新１難易度B助手16歳未満その２">'4-3'!$X$36:$Z$41</definedName>
    <definedName name="更新１難易度B助手総数その１" localSheetId="0">#REF!,#REF!,#REF!,#REF!,#REF!</definedName>
    <definedName name="更新１難易度B助手総数その１" localSheetId="1">#REF!,#REF!,#REF!,#REF!,#REF!</definedName>
    <definedName name="更新１難易度B助手総数その１" localSheetId="2">#REF!,#REF!,#REF!,#REF!,#REF!</definedName>
    <definedName name="更新１難易度B助手総数その１" localSheetId="9">'[1]4-2'!$U$13:$W$23,'[1]4-2'!$U$25:$W$28,'[1]4-2'!$U$30,'[1]4-2'!$U$32:$W$34,'[1]4-2'!$U$36:$W$39</definedName>
    <definedName name="更新１難易度B助手総数その１">'4-2'!$U$15:$W$25,'4-2'!$U$27:$W$30,'4-2'!$U$32,'4-2'!$U$34:$W$36,'4-2'!$U$38:$W$42</definedName>
    <definedName name="更新１難易度B助手総数その２" localSheetId="0">#REF!,#REF!,#REF!,#REF!,#REF!</definedName>
    <definedName name="更新１難易度B助手総数その２" localSheetId="1">#REF!,#REF!,#REF!,#REF!,#REF!</definedName>
    <definedName name="更新１難易度B助手総数その２" localSheetId="2">#REF!,#REF!,#REF!,#REF!,#REF!</definedName>
    <definedName name="更新１難易度B助手総数その２" localSheetId="9">'[1]4-3'!$U$13:$W$16,'[1]4-3'!$U$18,'[1]4-3'!$U$20:$W$24,'[1]4-3'!$U$27:$W$32</definedName>
    <definedName name="更新１難易度B助手総数その２">'4-3'!$U$15:$W$19,'4-3'!$U$21:$W$21,'4-3'!$U$23:$W$27,'4-3'!$U$29:$W$33,'4-3'!$U$36:$W$41</definedName>
    <definedName name="更新１難易度C合計件数その１" localSheetId="0">#REF!,#REF!,#REF!,#REF!,#REF!</definedName>
    <definedName name="更新１難易度C合計件数その１" localSheetId="1">#REF!,#REF!,#REF!,#REF!,#REF!</definedName>
    <definedName name="更新１難易度C合計件数その１" localSheetId="2">#REF!,#REF!,#REF!,#REF!,#REF!</definedName>
    <definedName name="更新１難易度C合計件数その１" localSheetId="9">'[1]4-4'!$AD$13:$AF$27,'[1]4-4'!$AD$29:$AF$34,'[1]4-4'!$AD$36:$AF$37,'[1]4-4'!$AD$39:$AF$41,'[1]4-4'!$AD$43:$AF$52</definedName>
    <definedName name="更新１難易度C合計件数その１">'4-4'!$AD$15:$AF$29,'4-4'!$AD$31:$AF$36,'4-4'!$AD$38:$AF$39,'4-4'!$AD$41:$AF$44,'4-4'!$AD$46:$AF$56</definedName>
    <definedName name="更新１難易度C合計件数その２" localSheetId="0">#REF!,#REF!,#REF!,#REF!</definedName>
    <definedName name="更新１難易度C合計件数その２" localSheetId="1">#REF!,#REF!,#REF!,#REF!</definedName>
    <definedName name="更新１難易度C合計件数その２" localSheetId="2">#REF!,#REF!,#REF!,#REF!</definedName>
    <definedName name="更新１難易度C合計件数その２" localSheetId="9">'[1]4-5'!$AD$13:$AF$25,'[1]4-5'!$AD$27,'[1]4-5'!$AD$29:$AF$31,'[1]4-5'!$AD$34:$AF$44</definedName>
    <definedName name="更新１難易度C合計件数その２">'4-5'!$AD$15:$AF$25,'4-5'!$AD$27,'4-5'!$AD$29:$AF$30,'4-5'!$AD$33:$AF$43</definedName>
    <definedName name="更新１難易度C術者16歳未満その１" localSheetId="0">#REF!,#REF!,#REF!,#REF!</definedName>
    <definedName name="更新１難易度C術者16歳未満その１" localSheetId="1">#REF!,#REF!,#REF!,#REF!</definedName>
    <definedName name="更新１難易度C術者16歳未満その１" localSheetId="2">#REF!,#REF!,#REF!,#REF!</definedName>
    <definedName name="更新１難易度C術者16歳未満その１" localSheetId="9">'[1]4-4'!$O$29:$Q$34,'[1]4-4'!$O$36:$Q$37,'[1]4-4'!$O$39:$Q$41,'[1]4-4'!$O$43:$Q$52</definedName>
    <definedName name="更新１難易度C術者16歳未満その１">'4-4'!$O$31:$Q$36,'4-4'!$O$38:$Q$39,'4-4'!$O$41:$Q$44,'4-4'!$O$46:$Q$56</definedName>
    <definedName name="更新１難易度C術者16歳未満その２" localSheetId="0">#REF!</definedName>
    <definedName name="更新１難易度C術者16歳未満その２" localSheetId="1">#REF!</definedName>
    <definedName name="更新１難易度C術者16歳未満その２" localSheetId="2">#REF!</definedName>
    <definedName name="更新１難易度C術者16歳未満その２" localSheetId="9">'[1]4-5'!$O$34:$Q$44</definedName>
    <definedName name="更新１難易度C術者16歳未満その２">'4-5'!$O$33:$Q$43</definedName>
    <definedName name="更新１難易度C術者総数その１" localSheetId="0">#REF!,#REF!,#REF!,#REF!,#REF!</definedName>
    <definedName name="更新１難易度C術者総数その１" localSheetId="1">#REF!,#REF!,#REF!,#REF!,#REF!</definedName>
    <definedName name="更新１難易度C術者総数その１" localSheetId="2">#REF!,#REF!,#REF!,#REF!,#REF!</definedName>
    <definedName name="更新１難易度C術者総数その１" localSheetId="9">'[1]4-4'!$L$13:$N$27,'[1]4-4'!$L$29:$N$34,'[1]4-4'!$L$36:$N$37,'[1]4-4'!$L$39:$N$41,'[1]4-4'!$L$43:$N$50,'[1]4-4'!$L$51</definedName>
    <definedName name="更新１難易度C術者総数その１">'4-4'!$L$15:$N$29,'4-4'!$L$31:$N$36,'4-4'!$L$38:$N$39,'4-4'!$L$41:$N$44,'4-4'!$L$46:$N$56</definedName>
    <definedName name="更新１難易度C術者総数その２" localSheetId="0">#REF!,#REF!,#REF!,#REF!</definedName>
    <definedName name="更新１難易度C術者総数その２" localSheetId="1">#REF!,#REF!,#REF!,#REF!</definedName>
    <definedName name="更新１難易度C術者総数その２" localSheetId="2">#REF!,#REF!,#REF!,#REF!</definedName>
    <definedName name="更新１難易度C術者総数その２" localSheetId="9">'[1]4-5'!$L$13:$N$25,'[1]4-5'!$L$27,'[1]4-5'!$L$29:$N$31,'[1]4-5'!$L$34:$N$44</definedName>
    <definedName name="更新１難易度C術者総数その２">'4-5'!$L$15:$N$25,'4-5'!$L$27,'4-5'!$L$29:$N$30,'4-5'!$L$33:$N$43</definedName>
    <definedName name="更新１難易度C助手16歳未満その１" localSheetId="0">#REF!,#REF!,#REF!,#REF!</definedName>
    <definedName name="更新１難易度C助手16歳未満その１" localSheetId="1">#REF!,#REF!,#REF!,#REF!</definedName>
    <definedName name="更新１難易度C助手16歳未満その１" localSheetId="2">#REF!,#REF!,#REF!,#REF!</definedName>
    <definedName name="更新１難易度C助手16歳未満その１" localSheetId="9">'[1]4-4'!$X$29:$Z$34,'[1]4-4'!$X$36:$Z$37,'[1]4-4'!$X$39:$Z$41,'[1]4-4'!$X$43:$Z$52</definedName>
    <definedName name="更新１難易度C助手16歳未満その１">'4-4'!$X$31:$Z$36,'4-4'!$X$38:$Z$39,'4-4'!$X$41:$Z$44,'4-4'!$X$46:$Z$56</definedName>
    <definedName name="更新１難易度C助手16歳未満その２" localSheetId="0">#REF!</definedName>
    <definedName name="更新１難易度C助手16歳未満その２" localSheetId="1">#REF!</definedName>
    <definedName name="更新１難易度C助手16歳未満その２" localSheetId="2">#REF!</definedName>
    <definedName name="更新１難易度C助手16歳未満その２" localSheetId="9">'[1]4-5'!$X$34:$Z$44</definedName>
    <definedName name="更新１難易度C助手16歳未満その２">'4-5'!$X$33:$Z$43</definedName>
    <definedName name="更新１難易度C助手総数その１" localSheetId="0">#REF!,#REF!,#REF!,#REF!,#REF!</definedName>
    <definedName name="更新１難易度C助手総数その１" localSheetId="1">#REF!,#REF!,#REF!,#REF!,#REF!</definedName>
    <definedName name="更新１難易度C助手総数その１" localSheetId="2">#REF!,#REF!,#REF!,#REF!,#REF!</definedName>
    <definedName name="更新１難易度C助手総数その１" localSheetId="9">'[1]4-4'!$U$13:$W$27,'[1]4-4'!$U$29:$W$34,'[1]4-4'!$U$36:$W$37,'[1]4-4'!$U$39:$W$41,'[1]4-4'!$U$43:$W$52</definedName>
    <definedName name="更新１難易度C助手総数その１">'4-4'!$U$15:$W$29,'4-4'!$U$31:$W$36,'4-4'!$U$38:$W$39,'4-4'!$U$41:$W$44,'4-4'!$U$46:$W$56</definedName>
    <definedName name="更新１難易度C助手総数その２" localSheetId="0">#REF!,#REF!,#REF!,#REF!</definedName>
    <definedName name="更新１難易度C助手総数その２" localSheetId="1">#REF!,#REF!,#REF!,#REF!</definedName>
    <definedName name="更新１難易度C助手総数その２" localSheetId="2">#REF!,#REF!,#REF!,#REF!</definedName>
    <definedName name="更新１難易度C助手総数その２" localSheetId="9">'[1]4-5'!$U$13:$W$25,'[1]4-5'!$U$27,'[1]4-5'!$U$29:$W$31,'[1]4-5'!$U$34:$W$44</definedName>
    <definedName name="更新１難易度C助手総数その２">'4-5'!$U$15:$W$25,'4-5'!$U$27,'4-5'!$U$29:$W$30,'4-5'!$U$33:$W$43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2" i="35" l="1"/>
  <c r="AD41" i="35"/>
  <c r="AD39" i="35"/>
  <c r="AD40" i="35"/>
  <c r="D9" i="50"/>
  <c r="E9" i="29"/>
  <c r="E9" i="37"/>
  <c r="E9" i="36"/>
  <c r="E9" i="39"/>
  <c r="E9" i="35"/>
  <c r="E9" i="34"/>
  <c r="G12" i="55" l="1"/>
  <c r="G14" i="54"/>
  <c r="O43" i="37" l="1"/>
  <c r="O42" i="37"/>
  <c r="O41" i="37"/>
  <c r="O40" i="37"/>
  <c r="O39" i="37"/>
  <c r="O38" i="37"/>
  <c r="O37" i="37"/>
  <c r="O36" i="37"/>
  <c r="O35" i="37"/>
  <c r="O34" i="37"/>
  <c r="O33" i="37"/>
  <c r="O41" i="39"/>
  <c r="O40" i="39"/>
  <c r="O39" i="39"/>
  <c r="O38" i="39"/>
  <c r="O37" i="39"/>
  <c r="O36" i="39"/>
  <c r="M52" i="34"/>
  <c r="L52" i="34"/>
  <c r="X52" i="34"/>
  <c r="V52" i="34"/>
  <c r="U52" i="34"/>
  <c r="O52" i="34"/>
  <c r="L44" i="37"/>
  <c r="U42" i="39"/>
  <c r="L42" i="39"/>
  <c r="AD29" i="37"/>
  <c r="AD25" i="37"/>
  <c r="AD24" i="37"/>
  <c r="AD23" i="37"/>
  <c r="AD22" i="37"/>
  <c r="AD21" i="37"/>
  <c r="AD20" i="37"/>
  <c r="AD19" i="37"/>
  <c r="AD18" i="37"/>
  <c r="AD17" i="37"/>
  <c r="AD16" i="37"/>
  <c r="AD15" i="37"/>
  <c r="AD32" i="39"/>
  <c r="AD31" i="39"/>
  <c r="AD30" i="39"/>
  <c r="AD29" i="39"/>
  <c r="AD24" i="39"/>
  <c r="AD23" i="39"/>
  <c r="AD16" i="39"/>
  <c r="AD15" i="39"/>
  <c r="AD38" i="35"/>
  <c r="O42" i="39" l="1"/>
  <c r="AD50" i="34"/>
  <c r="AD49" i="34"/>
  <c r="AD47" i="34"/>
  <c r="AD28" i="34" l="1"/>
  <c r="AD27" i="34"/>
  <c r="AD43" i="36"/>
  <c r="AD52" i="36" l="1"/>
  <c r="AD51" i="36"/>
  <c r="X33" i="37" l="1"/>
  <c r="AD32" i="34" l="1"/>
  <c r="AD31" i="34"/>
  <c r="AD30" i="34"/>
  <c r="AD37" i="34"/>
  <c r="AD36" i="34"/>
  <c r="AD35" i="34"/>
  <c r="AD34" i="34"/>
  <c r="AD46" i="34"/>
  <c r="AD45" i="34"/>
  <c r="AD44" i="34"/>
  <c r="AD43" i="34"/>
  <c r="AD42" i="34"/>
  <c r="AD41" i="34"/>
  <c r="AD40" i="34"/>
  <c r="AD51" i="34"/>
  <c r="AD39" i="34"/>
  <c r="X34" i="37" l="1"/>
  <c r="X43" i="37"/>
  <c r="X42" i="37"/>
  <c r="X41" i="37"/>
  <c r="X40" i="37"/>
  <c r="X39" i="37"/>
  <c r="X38" i="37"/>
  <c r="X37" i="37"/>
  <c r="X36" i="37"/>
  <c r="X35" i="37"/>
  <c r="X41" i="39"/>
  <c r="X40" i="39"/>
  <c r="X39" i="39"/>
  <c r="X38" i="39"/>
  <c r="X37" i="39"/>
  <c r="X36" i="39"/>
  <c r="AD30" i="37"/>
  <c r="AD27" i="37"/>
  <c r="AD33" i="39"/>
  <c r="AD27" i="39"/>
  <c r="AD26" i="39"/>
  <c r="AD25" i="39"/>
  <c r="AD21" i="39"/>
  <c r="AD19" i="39"/>
  <c r="AD18" i="39"/>
  <c r="AD17" i="39"/>
  <c r="AD56" i="36"/>
  <c r="AD55" i="36"/>
  <c r="AD54" i="36"/>
  <c r="AD53" i="36"/>
  <c r="AD50" i="36"/>
  <c r="AD49" i="36"/>
  <c r="AD48" i="36"/>
  <c r="AD47" i="36"/>
  <c r="AD46" i="36"/>
  <c r="AD44" i="36"/>
  <c r="AD42" i="36"/>
  <c r="AD41" i="36"/>
  <c r="AD39" i="36"/>
  <c r="AD38" i="36"/>
  <c r="AD36" i="36"/>
  <c r="AD35" i="36"/>
  <c r="AD34" i="36"/>
  <c r="AD33" i="36"/>
  <c r="AD32" i="36"/>
  <c r="AD31" i="36"/>
  <c r="AD36" i="35"/>
  <c r="AD35" i="35"/>
  <c r="AD34" i="35"/>
  <c r="AD32" i="35"/>
  <c r="AD30" i="35"/>
  <c r="AD29" i="35"/>
  <c r="AD28" i="35"/>
  <c r="AD27" i="35"/>
  <c r="AD43" i="37"/>
  <c r="AD42" i="37"/>
  <c r="AD41" i="37"/>
  <c r="AD40" i="37"/>
  <c r="AD39" i="37"/>
  <c r="AD38" i="37"/>
  <c r="AD37" i="37"/>
  <c r="AD36" i="37"/>
  <c r="AD35" i="37"/>
  <c r="AD34" i="37"/>
  <c r="AD33" i="37"/>
  <c r="AD29" i="36"/>
  <c r="AD28" i="36"/>
  <c r="AD27" i="36"/>
  <c r="AD26" i="36"/>
  <c r="AD25" i="36"/>
  <c r="AD24" i="36"/>
  <c r="AD23" i="36"/>
  <c r="AD22" i="36"/>
  <c r="AD21" i="36"/>
  <c r="AD20" i="36"/>
  <c r="AD19" i="36"/>
  <c r="AD18" i="36"/>
  <c r="AD17" i="36"/>
  <c r="AD16" i="36"/>
  <c r="AD15" i="36"/>
  <c r="AD41" i="39"/>
  <c r="AD40" i="39"/>
  <c r="AD39" i="39"/>
  <c r="AD38" i="39"/>
  <c r="AD37" i="39"/>
  <c r="AD36" i="39"/>
  <c r="AD25" i="35"/>
  <c r="AD24" i="35"/>
  <c r="AD23" i="35"/>
  <c r="AD22" i="35"/>
  <c r="AD21" i="35"/>
  <c r="AD20" i="35"/>
  <c r="AD19" i="35"/>
  <c r="AD18" i="35"/>
  <c r="AD17" i="35"/>
  <c r="AD16" i="35"/>
  <c r="AD15" i="35"/>
  <c r="AD26" i="34"/>
  <c r="AD25" i="34"/>
  <c r="AD23" i="34"/>
  <c r="AD22" i="34"/>
  <c r="AD20" i="34"/>
  <c r="AD19" i="34"/>
  <c r="AD18" i="34"/>
  <c r="AD17" i="34"/>
  <c r="AD16" i="34"/>
  <c r="AD15" i="34"/>
  <c r="AD52" i="34" l="1"/>
  <c r="AD42" i="39"/>
  <c r="AD44" i="37"/>
  <c r="R14" i="29"/>
  <c r="L14" i="29"/>
  <c r="X42" i="39" l="1"/>
  <c r="R15" i="29" s="1"/>
  <c r="X16" i="29"/>
  <c r="X15" i="29"/>
  <c r="X44" i="37" l="1"/>
  <c r="R16" i="29" s="1"/>
  <c r="U44" i="37"/>
  <c r="O16" i="29" s="1"/>
  <c r="O44" i="37"/>
  <c r="L16" i="29" s="1"/>
  <c r="I15" i="29"/>
  <c r="O15" i="29"/>
  <c r="L15" i="29"/>
  <c r="O14" i="29"/>
  <c r="I14" i="29"/>
  <c r="O17" i="29" l="1"/>
  <c r="I16" i="29"/>
  <c r="I17" i="29" s="1"/>
  <c r="U16" i="29" l="1"/>
  <c r="U15" i="29"/>
  <c r="U14" i="29" l="1"/>
  <c r="U17" i="29" s="1"/>
  <c r="X14" i="29"/>
</calcChain>
</file>

<file path=xl/sharedStrings.xml><?xml version="1.0" encoding="utf-8"?>
<sst xmlns="http://schemas.openxmlformats.org/spreadsheetml/2006/main" count="472" uniqueCount="333">
  <si>
    <t>-</t>
    <phoneticPr fontId="3"/>
  </si>
  <si>
    <t>〒</t>
    <phoneticPr fontId="3"/>
  </si>
  <si>
    <t>TEL</t>
    <phoneticPr fontId="3"/>
  </si>
  <si>
    <t>FAX</t>
    <phoneticPr fontId="3"/>
  </si>
  <si>
    <t>難易度B</t>
    <rPh sb="0" eb="3">
      <t>ナンイド</t>
    </rPh>
    <phoneticPr fontId="3"/>
  </si>
  <si>
    <t>難易度C</t>
    <rPh sb="0" eb="3">
      <t>ナンイド</t>
    </rPh>
    <phoneticPr fontId="3"/>
  </si>
  <si>
    <t>日本胸部外科学会</t>
    <rPh sb="0" eb="2">
      <t>ニホン</t>
    </rPh>
    <rPh sb="2" eb="4">
      <t>キョウブ</t>
    </rPh>
    <rPh sb="4" eb="6">
      <t>ゲカ</t>
    </rPh>
    <rPh sb="6" eb="8">
      <t>ガッカイ</t>
    </rPh>
    <phoneticPr fontId="3"/>
  </si>
  <si>
    <t>日本心臓血管外科学会</t>
    <rPh sb="0" eb="2">
      <t>ニホン</t>
    </rPh>
    <rPh sb="6" eb="8">
      <t>ゲカ</t>
    </rPh>
    <rPh sb="8" eb="10">
      <t>ガッカイ</t>
    </rPh>
    <phoneticPr fontId="3"/>
  </si>
  <si>
    <t>日本血管外科学会</t>
    <rPh sb="0" eb="2">
      <t>ニホン</t>
    </rPh>
    <rPh sb="2" eb="4">
      <t>ケッカン</t>
    </rPh>
    <rPh sb="4" eb="6">
      <t>ゲカ</t>
    </rPh>
    <rPh sb="6" eb="8">
      <t>ガッカイ</t>
    </rPh>
    <phoneticPr fontId="3"/>
  </si>
  <si>
    <t>日本胸部外科学会・日本心臓血管外科学会・日本血管外科学会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rPh sb="20" eb="22">
      <t>ニホン</t>
    </rPh>
    <rPh sb="22" eb="24">
      <t>ケッカン</t>
    </rPh>
    <rPh sb="24" eb="26">
      <t>ゲカ</t>
    </rPh>
    <rPh sb="26" eb="28">
      <t>ガッカイ</t>
    </rPh>
    <phoneticPr fontId="3"/>
  </si>
  <si>
    <t>3学会構成 心臓血管外科専門医認定機構</t>
    <rPh sb="1" eb="3">
      <t>ガッカイ</t>
    </rPh>
    <rPh sb="3" eb="5">
      <t>コウセイ</t>
    </rPh>
    <rPh sb="6" eb="8">
      <t>シンゾウ</t>
    </rPh>
    <rPh sb="8" eb="10">
      <t>ケッカン</t>
    </rPh>
    <phoneticPr fontId="4"/>
  </si>
  <si>
    <t>術者</t>
    <rPh sb="0" eb="1">
      <t>ジュツ</t>
    </rPh>
    <rPh sb="1" eb="2">
      <t>シャ</t>
    </rPh>
    <phoneticPr fontId="3"/>
  </si>
  <si>
    <t>月卒業</t>
    <rPh sb="0" eb="1">
      <t>ガツ</t>
    </rPh>
    <rPh sb="1" eb="3">
      <t>ソツギョウ</t>
    </rPh>
    <phoneticPr fontId="3"/>
  </si>
  <si>
    <t>大学院</t>
    <rPh sb="0" eb="3">
      <t>ダイガクイン</t>
    </rPh>
    <phoneticPr fontId="3"/>
  </si>
  <si>
    <t>月修了</t>
    <rPh sb="0" eb="1">
      <t>ガツ</t>
    </rPh>
    <rPh sb="1" eb="3">
      <t>シュウリョウ</t>
    </rPh>
    <phoneticPr fontId="3"/>
  </si>
  <si>
    <t>認定番号</t>
    <rPh sb="0" eb="2">
      <t>ニンテイ</t>
    </rPh>
    <rPh sb="2" eb="4">
      <t>バンゴウ</t>
    </rPh>
    <phoneticPr fontId="3"/>
  </si>
  <si>
    <t>題　名</t>
    <rPh sb="0" eb="1">
      <t>ダイ</t>
    </rPh>
    <rPh sb="2" eb="3">
      <t>メイ</t>
    </rPh>
    <phoneticPr fontId="3"/>
  </si>
  <si>
    <t>学　術　集　会　名</t>
    <rPh sb="0" eb="1">
      <t>ガク</t>
    </rPh>
    <rPh sb="2" eb="3">
      <t>ジュツ</t>
    </rPh>
    <rPh sb="4" eb="5">
      <t>シュウ</t>
    </rPh>
    <rPh sb="6" eb="7">
      <t>カイ</t>
    </rPh>
    <rPh sb="8" eb="9">
      <t>メイ</t>
    </rPh>
    <phoneticPr fontId="3"/>
  </si>
  <si>
    <t>難易度A</t>
    <rPh sb="0" eb="3">
      <t>ナンイド</t>
    </rPh>
    <phoneticPr fontId="3"/>
  </si>
  <si>
    <t>誌名・出版社</t>
    <rPh sb="0" eb="1">
      <t>シ</t>
    </rPh>
    <rPh sb="1" eb="2">
      <t>メイ</t>
    </rPh>
    <rPh sb="3" eb="5">
      <t>シュッパン</t>
    </rPh>
    <rPh sb="5" eb="6">
      <t>シャ</t>
    </rPh>
    <phoneticPr fontId="3"/>
  </si>
  <si>
    <t>年</t>
    <rPh sb="0" eb="1">
      <t>ネン</t>
    </rPh>
    <phoneticPr fontId="4"/>
  </si>
  <si>
    <t>生年月日</t>
    <rPh sb="0" eb="2">
      <t>セイネン</t>
    </rPh>
    <rPh sb="2" eb="4">
      <t>ガッピ</t>
    </rPh>
    <phoneticPr fontId="4"/>
  </si>
  <si>
    <t>日</t>
    <rPh sb="0" eb="1">
      <t>ニチ</t>
    </rPh>
    <phoneticPr fontId="3"/>
  </si>
  <si>
    <t>同上所在地</t>
    <rPh sb="0" eb="2">
      <t>ドウジョウ</t>
    </rPh>
    <rPh sb="2" eb="5">
      <t>ショザイチ</t>
    </rPh>
    <phoneticPr fontId="3"/>
  </si>
  <si>
    <t>都道府県名</t>
    <rPh sb="0" eb="4">
      <t>トドウフケン</t>
    </rPh>
    <rPh sb="4" eb="5">
      <t>メイ</t>
    </rPh>
    <phoneticPr fontId="3"/>
  </si>
  <si>
    <t>申請者E-Mail</t>
    <rPh sb="0" eb="3">
      <t>シンセイシャ</t>
    </rPh>
    <phoneticPr fontId="3"/>
  </si>
  <si>
    <t>自宅住所</t>
    <rPh sb="0" eb="2">
      <t>ジタク</t>
    </rPh>
    <rPh sb="2" eb="4">
      <t>ジュウショ</t>
    </rPh>
    <phoneticPr fontId="3"/>
  </si>
  <si>
    <t>最終学歴</t>
    <rPh sb="0" eb="2">
      <t>サイシュウ</t>
    </rPh>
    <rPh sb="2" eb="4">
      <t>ガクレキ</t>
    </rPh>
    <phoneticPr fontId="3"/>
  </si>
  <si>
    <t>大学</t>
    <rPh sb="0" eb="2">
      <t>ダイガク</t>
    </rPh>
    <phoneticPr fontId="3"/>
  </si>
  <si>
    <t>（日付は西暦で英数は半角で記入してください）</t>
    <rPh sb="1" eb="3">
      <t>ヒヅケ</t>
    </rPh>
    <rPh sb="4" eb="6">
      <t>セイレキ</t>
    </rPh>
    <rPh sb="7" eb="9">
      <t>エイスウ</t>
    </rPh>
    <rPh sb="10" eb="12">
      <t>ハンカク</t>
    </rPh>
    <rPh sb="13" eb="15">
      <t>キニュウクダ</t>
    </rPh>
    <phoneticPr fontId="3"/>
  </si>
  <si>
    <t>合計</t>
    <rPh sb="0" eb="2">
      <t>ゴウケイ</t>
    </rPh>
    <phoneticPr fontId="3"/>
  </si>
  <si>
    <t>件数</t>
    <rPh sb="0" eb="2">
      <t>ケンスウ</t>
    </rPh>
    <phoneticPr fontId="3"/>
  </si>
  <si>
    <t>月</t>
    <rPh sb="0" eb="1">
      <t>ゲツ</t>
    </rPh>
    <phoneticPr fontId="4"/>
  </si>
  <si>
    <t>日</t>
    <rPh sb="0" eb="1">
      <t>ニチ</t>
    </rPh>
    <phoneticPr fontId="4"/>
  </si>
  <si>
    <t>申請者氏名</t>
    <rPh sb="0" eb="3">
      <t>シンセイシャ</t>
    </rPh>
    <rPh sb="3" eb="5">
      <t>シメイ</t>
    </rPh>
    <phoneticPr fontId="4"/>
  </si>
  <si>
    <t>年</t>
    <rPh sb="0" eb="1">
      <t>ネン</t>
    </rPh>
    <phoneticPr fontId="3"/>
  </si>
  <si>
    <t>月</t>
    <rPh sb="0" eb="1">
      <t>ガツ</t>
    </rPh>
    <phoneticPr fontId="3"/>
  </si>
  <si>
    <t>成人心臓血管外科</t>
    <rPh sb="0" eb="2">
      <t>セイジン</t>
    </rPh>
    <rPh sb="2" eb="8">
      <t>シンゾウケッカンゲカ</t>
    </rPh>
    <phoneticPr fontId="3"/>
  </si>
  <si>
    <t>小児心臓血管外科</t>
    <rPh sb="0" eb="2">
      <t>ショウニ</t>
    </rPh>
    <rPh sb="2" eb="8">
      <t>シンゾウケッカンゲカ</t>
    </rPh>
    <phoneticPr fontId="3"/>
  </si>
  <si>
    <t>血管外科</t>
    <rPh sb="0" eb="2">
      <t>ケッカン</t>
    </rPh>
    <rPh sb="2" eb="4">
      <t>ゲカ</t>
    </rPh>
    <phoneticPr fontId="3"/>
  </si>
  <si>
    <t>所　属</t>
    <rPh sb="0" eb="1">
      <t>トコロ</t>
    </rPh>
    <rPh sb="2" eb="3">
      <t>ゾク</t>
    </rPh>
    <phoneticPr fontId="3"/>
  </si>
  <si>
    <t>専門医資格取得後からの経歴と職歴を記入すること</t>
    <rPh sb="0" eb="3">
      <t>センモンイ</t>
    </rPh>
    <rPh sb="3" eb="5">
      <t>シカク</t>
    </rPh>
    <rPh sb="5" eb="7">
      <t>シュトク</t>
    </rPh>
    <rPh sb="7" eb="8">
      <t>ノチ</t>
    </rPh>
    <rPh sb="11" eb="13">
      <t>ケイレキ</t>
    </rPh>
    <rPh sb="14" eb="16">
      <t>ショクレキ</t>
    </rPh>
    <rPh sb="17" eb="19">
      <t>キニュウ</t>
    </rPh>
    <phoneticPr fontId="3"/>
  </si>
  <si>
    <t>学術集会名</t>
    <rPh sb="0" eb="2">
      <t>ガクジュツ</t>
    </rPh>
    <rPh sb="2" eb="4">
      <t>シュウカイ</t>
    </rPh>
    <rPh sb="4" eb="5">
      <t>メイ</t>
    </rPh>
    <phoneticPr fontId="3"/>
  </si>
  <si>
    <t>※上記の手術については１例ずつ手術記録のコピーを添付すること</t>
    <rPh sb="1" eb="3">
      <t>ジョウキ</t>
    </rPh>
    <rPh sb="4" eb="6">
      <t>シュジュツ</t>
    </rPh>
    <rPh sb="12" eb="13">
      <t>レイ</t>
    </rPh>
    <rPh sb="15" eb="17">
      <t>シュジュツ</t>
    </rPh>
    <rPh sb="17" eb="19">
      <t>キロク</t>
    </rPh>
    <rPh sb="24" eb="26">
      <t>テンプ</t>
    </rPh>
    <phoneticPr fontId="3"/>
  </si>
  <si>
    <t>術者とは・・・手術名に示された手術の主要な部分を実際に行った者</t>
    <rPh sb="0" eb="1">
      <t>ジュツ</t>
    </rPh>
    <rPh sb="1" eb="2">
      <t>シャ</t>
    </rPh>
    <rPh sb="7" eb="9">
      <t>シュジュツ</t>
    </rPh>
    <rPh sb="9" eb="10">
      <t>メイ</t>
    </rPh>
    <rPh sb="11" eb="12">
      <t>シメ</t>
    </rPh>
    <rPh sb="15" eb="17">
      <t>シュジュツ</t>
    </rPh>
    <rPh sb="18" eb="20">
      <t>シュヨウ</t>
    </rPh>
    <rPh sb="21" eb="23">
      <t>ブブン</t>
    </rPh>
    <rPh sb="24" eb="26">
      <t>ジッサイ</t>
    </rPh>
    <rPh sb="27" eb="28">
      <t>オコナ</t>
    </rPh>
    <rPh sb="30" eb="31">
      <t>モノ</t>
    </rPh>
    <phoneticPr fontId="3"/>
  </si>
  <si>
    <t>・</t>
    <phoneticPr fontId="3"/>
  </si>
  <si>
    <t>受講年月</t>
    <rPh sb="0" eb="2">
      <t>ジュコウ</t>
    </rPh>
    <rPh sb="2" eb="4">
      <t>ネンゲツ</t>
    </rPh>
    <phoneticPr fontId="3"/>
  </si>
  <si>
    <t>卒後教育セミナー・Postgraduate Course</t>
    <rPh sb="0" eb="1">
      <t>ソツ</t>
    </rPh>
    <rPh sb="1" eb="2">
      <t>ゴ</t>
    </rPh>
    <rPh sb="2" eb="4">
      <t>キョウイク</t>
    </rPh>
    <phoneticPr fontId="3"/>
  </si>
  <si>
    <t>指導的助手とは・・・</t>
    <rPh sb="0" eb="3">
      <t>シドウテキ</t>
    </rPh>
    <rPh sb="3" eb="5">
      <t>ジョシュ</t>
    </rPh>
    <phoneticPr fontId="3"/>
  </si>
  <si>
    <t>指導的立場で、他の術者の助手をした場合。</t>
    <rPh sb="0" eb="3">
      <t>シドウテキ</t>
    </rPh>
    <rPh sb="3" eb="5">
      <t>タチバ</t>
    </rPh>
    <rPh sb="7" eb="8">
      <t>ホカ</t>
    </rPh>
    <rPh sb="9" eb="10">
      <t>ジュツ</t>
    </rPh>
    <rPh sb="10" eb="11">
      <t>シャ</t>
    </rPh>
    <rPh sb="12" eb="14">
      <t>ジョシュ</t>
    </rPh>
    <rPh sb="17" eb="19">
      <t>バアイ</t>
    </rPh>
    <phoneticPr fontId="3"/>
  </si>
  <si>
    <t>1手術につき1人に限る。</t>
  </si>
  <si>
    <t>指導的助手</t>
    <rPh sb="0" eb="3">
      <t>シドウテキ</t>
    </rPh>
    <rPh sb="3" eb="5">
      <t>ジョシュ</t>
    </rPh>
    <phoneticPr fontId="3"/>
  </si>
  <si>
    <t>会員歴（※専門医更新時には２つ以上の学会の会員であること）</t>
    <rPh sb="0" eb="1">
      <t>カイ</t>
    </rPh>
    <rPh sb="1" eb="2">
      <t>イン</t>
    </rPh>
    <rPh sb="2" eb="3">
      <t>レキ</t>
    </rPh>
    <rPh sb="5" eb="7">
      <t>センモン</t>
    </rPh>
    <rPh sb="7" eb="8">
      <t>イ</t>
    </rPh>
    <rPh sb="8" eb="10">
      <t>コウシン</t>
    </rPh>
    <rPh sb="10" eb="11">
      <t>ジ</t>
    </rPh>
    <phoneticPr fontId="3"/>
  </si>
  <si>
    <t>申請者名</t>
    <rPh sb="0" eb="2">
      <t>シンセイ</t>
    </rPh>
    <rPh sb="2" eb="3">
      <t>シャ</t>
    </rPh>
    <rPh sb="3" eb="4">
      <t>メイ</t>
    </rPh>
    <phoneticPr fontId="4"/>
  </si>
  <si>
    <t>難易度別カテゴリーNo.</t>
    <rPh sb="0" eb="4">
      <t>ナンイドベツ</t>
    </rPh>
    <phoneticPr fontId="4"/>
  </si>
  <si>
    <t>①　術者あるいは指導的助手として心臓血管外科手術経験１００例以上が必要です。</t>
    <rPh sb="0" eb="1">
      <t>１</t>
    </rPh>
    <rPh sb="8" eb="11">
      <t>シドウテキ</t>
    </rPh>
    <rPh sb="11" eb="13">
      <t>ジョシュ</t>
    </rPh>
    <phoneticPr fontId="3"/>
  </si>
  <si>
    <t>術者
区分</t>
    <rPh sb="0" eb="1">
      <t>ジュツ</t>
    </rPh>
    <rPh sb="1" eb="2">
      <t>シャ</t>
    </rPh>
    <phoneticPr fontId="3"/>
  </si>
  <si>
    <t>施設名</t>
  </si>
  <si>
    <t>⑦　症例が2項目以上の手術に該当する場合であっても１症例を2例として計算しない。</t>
    <rPh sb="2" eb="4">
      <t>ショウレイ</t>
    </rPh>
    <rPh sb="6" eb="10">
      <t>コウモクイジョウ</t>
    </rPh>
    <rPh sb="11" eb="13">
      <t>シュジュツ</t>
    </rPh>
    <rPh sb="14" eb="16">
      <t>ガイトウ</t>
    </rPh>
    <rPh sb="18" eb="20">
      <t>バアイ</t>
    </rPh>
    <rPh sb="26" eb="28">
      <t>ショウレイ</t>
    </rPh>
    <rPh sb="30" eb="31">
      <t>レイ</t>
    </rPh>
    <rPh sb="34" eb="36">
      <t>ケイサン</t>
    </rPh>
    <phoneticPr fontId="3"/>
  </si>
  <si>
    <t>　シートNo.は手術経験表すべてに渡る通し番号とする。</t>
    <rPh sb="8" eb="10">
      <t>シュジュツ</t>
    </rPh>
    <rPh sb="10" eb="12">
      <t>ケイケン</t>
    </rPh>
    <rPh sb="12" eb="13">
      <t>ヒョウ</t>
    </rPh>
    <rPh sb="17" eb="18">
      <t>ワタ</t>
    </rPh>
    <rPh sb="19" eb="20">
      <t>トオ</t>
    </rPh>
    <rPh sb="21" eb="23">
      <t>バンゴウ</t>
    </rPh>
    <phoneticPr fontId="3"/>
  </si>
  <si>
    <t>⑥　１症例１術者とする（術者とは主要部分を担当した者、指導的助手も1症例１つのみ）。</t>
    <rPh sb="3" eb="5">
      <t>ショウレイ</t>
    </rPh>
    <rPh sb="6" eb="7">
      <t>ジュツ</t>
    </rPh>
    <rPh sb="7" eb="8">
      <t>シャ</t>
    </rPh>
    <rPh sb="12" eb="13">
      <t>ジュツ</t>
    </rPh>
    <rPh sb="13" eb="14">
      <t>シャ</t>
    </rPh>
    <rPh sb="16" eb="18">
      <t>シュヨウ</t>
    </rPh>
    <rPh sb="18" eb="20">
      <t>ブブン</t>
    </rPh>
    <rPh sb="21" eb="23">
      <t>タントウ</t>
    </rPh>
    <rPh sb="25" eb="26">
      <t>モノ</t>
    </rPh>
    <rPh sb="27" eb="30">
      <t>シドウテキ</t>
    </rPh>
    <rPh sb="30" eb="32">
      <t>ジョシュ</t>
    </rPh>
    <rPh sb="34" eb="36">
      <t>ショウレイ</t>
    </rPh>
    <phoneticPr fontId="3"/>
  </si>
  <si>
    <t>医療安全講習会回</t>
    <rPh sb="0" eb="2">
      <t>イリョウ</t>
    </rPh>
    <rPh sb="2" eb="4">
      <t>アンゼン</t>
    </rPh>
    <rPh sb="4" eb="7">
      <t>コウシュウカイ</t>
    </rPh>
    <rPh sb="7" eb="8">
      <t>カイ</t>
    </rPh>
    <phoneticPr fontId="3"/>
  </si>
  <si>
    <t>専門医更新申請前５年間に日本胸部外科学会学術集会、日本心臓血管外科学会総会、日本血管外科</t>
    <rPh sb="0" eb="2">
      <t>センモン</t>
    </rPh>
    <rPh sb="2" eb="3">
      <t>イ</t>
    </rPh>
    <rPh sb="3" eb="5">
      <t>コウシン</t>
    </rPh>
    <rPh sb="5" eb="7">
      <t>シンセイ</t>
    </rPh>
    <rPh sb="7" eb="8">
      <t>マエ</t>
    </rPh>
    <rPh sb="9" eb="11">
      <t>ネンカン</t>
    </rPh>
    <rPh sb="12" eb="14">
      <t>ニホン</t>
    </rPh>
    <rPh sb="14" eb="16">
      <t>キョウブ</t>
    </rPh>
    <rPh sb="16" eb="18">
      <t>ゲカ</t>
    </rPh>
    <rPh sb="18" eb="20">
      <t>ガッカイ</t>
    </rPh>
    <rPh sb="20" eb="22">
      <t>ガクジュツ</t>
    </rPh>
    <rPh sb="22" eb="24">
      <t>シュウカイ</t>
    </rPh>
    <rPh sb="25" eb="27">
      <t>ニホン</t>
    </rPh>
    <rPh sb="27" eb="29">
      <t>シンゾウ</t>
    </rPh>
    <rPh sb="29" eb="31">
      <t>ケッカン</t>
    </rPh>
    <rPh sb="31" eb="33">
      <t>ゲカ</t>
    </rPh>
    <phoneticPr fontId="3"/>
  </si>
  <si>
    <t>手術記録番号</t>
    <rPh sb="0" eb="2">
      <t>シュジュツ</t>
    </rPh>
    <rPh sb="2" eb="4">
      <t>キロク</t>
    </rPh>
    <rPh sb="4" eb="6">
      <t>バンゴウ</t>
    </rPh>
    <phoneticPr fontId="3"/>
  </si>
  <si>
    <t>合計件数</t>
    <rPh sb="0" eb="2">
      <t>ゴウケイ</t>
    </rPh>
    <rPh sb="2" eb="4">
      <t>ケンスウ</t>
    </rPh>
    <phoneticPr fontId="3"/>
  </si>
  <si>
    <t>１．先天性心疾患</t>
    <phoneticPr fontId="3"/>
  </si>
  <si>
    <t>　(1)PDA手術</t>
    <rPh sb="7" eb="9">
      <t>シュジュツ</t>
    </rPh>
    <phoneticPr fontId="3"/>
  </si>
  <si>
    <t>　(2)ASD閉鎖術</t>
    <rPh sb="7" eb="9">
      <t>ヘイサ</t>
    </rPh>
    <rPh sb="9" eb="10">
      <t>ジュツ</t>
    </rPh>
    <phoneticPr fontId="3"/>
  </si>
  <si>
    <t>　(3)VSD(肺動脈弁下単独型)閉鎖術</t>
    <rPh sb="8" eb="11">
      <t>ハイドウミャク</t>
    </rPh>
    <rPh sb="11" eb="12">
      <t>ベン</t>
    </rPh>
    <rPh sb="12" eb="13">
      <t>シタ</t>
    </rPh>
    <rPh sb="15" eb="16">
      <t>ガタ</t>
    </rPh>
    <rPh sb="17" eb="19">
      <t>ヘイサ</t>
    </rPh>
    <rPh sb="19" eb="20">
      <t>ジュツ</t>
    </rPh>
    <phoneticPr fontId="3"/>
  </si>
  <si>
    <t>　(4)肺動脈弁切開術</t>
    <rPh sb="4" eb="7">
      <t>ハイドウミャク</t>
    </rPh>
    <rPh sb="7" eb="8">
      <t>ベン</t>
    </rPh>
    <rPh sb="8" eb="11">
      <t>セッカイジュツ</t>
    </rPh>
    <phoneticPr fontId="3"/>
  </si>
  <si>
    <t>　(5)肺動脈絞扼術（主肺動脈）</t>
    <phoneticPr fontId="3"/>
  </si>
  <si>
    <t>　(6)肺動脈絞扼術（左右両側肺動脈）</t>
    <phoneticPr fontId="3"/>
  </si>
  <si>
    <t>２．弁膜症</t>
    <phoneticPr fontId="3"/>
  </si>
  <si>
    <t>　(1)三尖弁形成術</t>
    <rPh sb="4" eb="5">
      <t>サン</t>
    </rPh>
    <rPh sb="5" eb="6">
      <t>セン</t>
    </rPh>
    <rPh sb="6" eb="7">
      <t>ベン</t>
    </rPh>
    <rPh sb="7" eb="9">
      <t>ケイセイ</t>
    </rPh>
    <rPh sb="9" eb="10">
      <t>ジュツ</t>
    </rPh>
    <phoneticPr fontId="3"/>
  </si>
  <si>
    <t>　(2)房室弁交連切開術</t>
    <rPh sb="4" eb="5">
      <t>ボウ</t>
    </rPh>
    <rPh sb="5" eb="6">
      <t>シツ</t>
    </rPh>
    <rPh sb="6" eb="7">
      <t>ベン</t>
    </rPh>
    <rPh sb="7" eb="8">
      <t>コウ</t>
    </rPh>
    <rPh sb="8" eb="9">
      <t>レン</t>
    </rPh>
    <rPh sb="9" eb="12">
      <t>セッカイジュツ</t>
    </rPh>
    <phoneticPr fontId="3"/>
  </si>
  <si>
    <t>３．その他の心疾患手術</t>
  </si>
  <si>
    <t>　(2)肺静脈隔離術</t>
    <rPh sb="4" eb="7">
      <t>ハイジョウミャク</t>
    </rPh>
    <rPh sb="7" eb="9">
      <t>カクリ</t>
    </rPh>
    <rPh sb="9" eb="10">
      <t>ジュツ</t>
    </rPh>
    <phoneticPr fontId="3"/>
  </si>
  <si>
    <t>４．動脈</t>
  </si>
  <si>
    <t>　(1)動脈血栓摘除術</t>
    <rPh sb="4" eb="6">
      <t>ドウミャク</t>
    </rPh>
    <rPh sb="6" eb="8">
      <t>ケッセン</t>
    </rPh>
    <rPh sb="8" eb="9">
      <t>テキ</t>
    </rPh>
    <rPh sb="9" eb="10">
      <t>ジョ</t>
    </rPh>
    <rPh sb="10" eb="11">
      <t>ジュツ</t>
    </rPh>
    <phoneticPr fontId="3"/>
  </si>
  <si>
    <t>　(2)下肢の非解剖学的バイパス術</t>
    <rPh sb="4" eb="6">
      <t>カシ</t>
    </rPh>
    <rPh sb="7" eb="8">
      <t>ヒ</t>
    </rPh>
    <rPh sb="8" eb="10">
      <t>カイボウ</t>
    </rPh>
    <rPh sb="10" eb="11">
      <t>ガク</t>
    </rPh>
    <rPh sb="11" eb="12">
      <t>テキ</t>
    </rPh>
    <rPh sb="16" eb="17">
      <t>ジュツ</t>
    </rPh>
    <phoneticPr fontId="3"/>
  </si>
  <si>
    <t>　(3)末梢動脈瘤手術</t>
    <rPh sb="4" eb="6">
      <t>マッショウ</t>
    </rPh>
    <rPh sb="6" eb="9">
      <t>ドウミャクリュウ</t>
    </rPh>
    <rPh sb="9" eb="11">
      <t>シュジュツ</t>
    </rPh>
    <phoneticPr fontId="3"/>
  </si>
  <si>
    <t>５．静脈</t>
  </si>
  <si>
    <t>　(1)静脈血栓摘除術</t>
    <rPh sb="4" eb="6">
      <t>ジョウミャク</t>
    </rPh>
    <rPh sb="6" eb="8">
      <t>ケッセン</t>
    </rPh>
    <rPh sb="8" eb="9">
      <t>テキ</t>
    </rPh>
    <rPh sb="9" eb="10">
      <t>ジョ</t>
    </rPh>
    <rPh sb="10" eb="11">
      <t>ジュツ</t>
    </rPh>
    <phoneticPr fontId="3"/>
  </si>
  <si>
    <t>６．その他の血管系手術</t>
    <rPh sb="4" eb="5">
      <t>タ</t>
    </rPh>
    <rPh sb="6" eb="9">
      <t>ケッカンケイ</t>
    </rPh>
    <rPh sb="9" eb="11">
      <t>シュジュツ</t>
    </rPh>
    <phoneticPr fontId="3"/>
  </si>
  <si>
    <t>　(1)血管アクセス手術</t>
    <rPh sb="4" eb="6">
      <t>ケッカン</t>
    </rPh>
    <rPh sb="10" eb="12">
      <t>シュジュツ</t>
    </rPh>
    <phoneticPr fontId="3"/>
  </si>
  <si>
    <t>合　　　　計</t>
    <rPh sb="0" eb="6">
      <t>ゴウケイ</t>
    </rPh>
    <phoneticPr fontId="3"/>
  </si>
  <si>
    <t>１．先天性心疾患</t>
  </si>
  <si>
    <t>　(1)体－肺動脈短絡術</t>
  </si>
  <si>
    <t>　(2)CoA手術</t>
  </si>
  <si>
    <t>　(3)VSD（膜様部／筋性部単独型）閉鎖術</t>
    <phoneticPr fontId="3"/>
  </si>
  <si>
    <t>　(4)PAPVR修復術</t>
  </si>
  <si>
    <t>　(5)AVSD（partial）手術</t>
  </si>
  <si>
    <t>　(6)バルサルバ洞動脈瘤手術</t>
  </si>
  <si>
    <t>　(7)DCRV手術</t>
  </si>
  <si>
    <t>　(8)右室流出路形成術</t>
  </si>
  <si>
    <t>　(9)大動脈弁切開術</t>
  </si>
  <si>
    <t>　(10)冠状動脈瘻手術</t>
  </si>
  <si>
    <t>　(11)両方向性Glenn手術</t>
  </si>
  <si>
    <t>２．弁膜症</t>
    <rPh sb="2" eb="5">
      <t>ベンマクショウ</t>
    </rPh>
    <phoneticPr fontId="3"/>
  </si>
  <si>
    <t>　(1)大動脈弁置換術</t>
    <rPh sb="4" eb="7">
      <t>ダイドウミャク</t>
    </rPh>
    <rPh sb="7" eb="8">
      <t>ベン</t>
    </rPh>
    <rPh sb="8" eb="10">
      <t>チカン</t>
    </rPh>
    <rPh sb="10" eb="11">
      <t>ジュツ</t>
    </rPh>
    <phoneticPr fontId="3"/>
  </si>
  <si>
    <t>　(2)僧帽弁置換術</t>
    <rPh sb="4" eb="6">
      <t>ソウボウ</t>
    </rPh>
    <rPh sb="9" eb="10">
      <t>ジュツ</t>
    </rPh>
    <phoneticPr fontId="3"/>
  </si>
  <si>
    <t>　(3)その他単独弁置換術</t>
    <rPh sb="6" eb="7">
      <t>タ</t>
    </rPh>
    <rPh sb="7" eb="9">
      <t>タンドク</t>
    </rPh>
    <rPh sb="9" eb="10">
      <t>ベン</t>
    </rPh>
    <rPh sb="10" eb="12">
      <t>チカン</t>
    </rPh>
    <rPh sb="12" eb="13">
      <t>ジュツ</t>
    </rPh>
    <phoneticPr fontId="3"/>
  </si>
  <si>
    <t>３．虚血性心疾患</t>
    <rPh sb="2" eb="5">
      <t>キョケツセイ</t>
    </rPh>
    <rPh sb="5" eb="8">
      <t>シンシッカン</t>
    </rPh>
    <phoneticPr fontId="3"/>
  </si>
  <si>
    <t>　(1)CABG(1枝)</t>
    <rPh sb="10" eb="11">
      <t>エダ</t>
    </rPh>
    <phoneticPr fontId="3"/>
  </si>
  <si>
    <t>４．その他の心疾患手術</t>
    <rPh sb="4" eb="5">
      <t>タ</t>
    </rPh>
    <rPh sb="6" eb="7">
      <t>シンゾウ</t>
    </rPh>
    <rPh sb="7" eb="9">
      <t>シッカン</t>
    </rPh>
    <rPh sb="9" eb="11">
      <t>シュジュツ</t>
    </rPh>
    <phoneticPr fontId="3"/>
  </si>
  <si>
    <t>　(1)心臓腫瘍摘出術</t>
    <rPh sb="4" eb="6">
      <t>シンゾウ</t>
    </rPh>
    <rPh sb="6" eb="8">
      <t>シュヨウ</t>
    </rPh>
    <rPh sb="8" eb="10">
      <t>テキシュツ</t>
    </rPh>
    <rPh sb="10" eb="11">
      <t>ジュツ</t>
    </rPh>
    <phoneticPr fontId="3"/>
  </si>
  <si>
    <t>　(2)収縮性心膜炎手術</t>
    <rPh sb="4" eb="7">
      <t>シュウシュクセイ</t>
    </rPh>
    <rPh sb="7" eb="8">
      <t>シン</t>
    </rPh>
    <rPh sb="8" eb="9">
      <t>マク</t>
    </rPh>
    <rPh sb="9" eb="10">
      <t>エン</t>
    </rPh>
    <rPh sb="10" eb="12">
      <t>シュジュツ</t>
    </rPh>
    <phoneticPr fontId="3"/>
  </si>
  <si>
    <t>　(3)Maze手術</t>
    <rPh sb="8" eb="10">
      <t>シュジュツ</t>
    </rPh>
    <phoneticPr fontId="3"/>
  </si>
  <si>
    <t>５．大動脈</t>
    <rPh sb="2" eb="5">
      <t>ダイドウミャク</t>
    </rPh>
    <phoneticPr fontId="3"/>
  </si>
  <si>
    <t>　(1)上行大動脈置換術</t>
    <rPh sb="4" eb="5">
      <t>ジョウ</t>
    </rPh>
    <rPh sb="5" eb="6">
      <t>コウ</t>
    </rPh>
    <rPh sb="6" eb="9">
      <t>ダイドウミャク</t>
    </rPh>
    <rPh sb="9" eb="11">
      <t>チカン</t>
    </rPh>
    <rPh sb="11" eb="12">
      <t>ジュツ</t>
    </rPh>
    <phoneticPr fontId="3"/>
  </si>
  <si>
    <t>　(2)下行大動脈置換術</t>
    <rPh sb="4" eb="5">
      <t>シタ</t>
    </rPh>
    <rPh sb="5" eb="6">
      <t>コウ</t>
    </rPh>
    <rPh sb="6" eb="9">
      <t>ダイドウミャク</t>
    </rPh>
    <rPh sb="9" eb="11">
      <t>チカン</t>
    </rPh>
    <rPh sb="11" eb="12">
      <t>ジュツ</t>
    </rPh>
    <phoneticPr fontId="3"/>
  </si>
  <si>
    <t>６．動脈</t>
    <rPh sb="2" eb="4">
      <t>ドウミャク</t>
    </rPh>
    <phoneticPr fontId="3"/>
  </si>
  <si>
    <t>　(1)脛骨腓骨動脈幹以上の血行再建術</t>
    <rPh sb="4" eb="6">
      <t>ケイコツ</t>
    </rPh>
    <rPh sb="6" eb="8">
      <t>ヒコツ</t>
    </rPh>
    <rPh sb="8" eb="10">
      <t>ドウミャク</t>
    </rPh>
    <rPh sb="10" eb="11">
      <t>ミキ</t>
    </rPh>
    <rPh sb="11" eb="13">
      <t>イジョウ</t>
    </rPh>
    <rPh sb="14" eb="16">
      <t>ケッコウ</t>
    </rPh>
    <rPh sb="16" eb="18">
      <t>サイケン</t>
    </rPh>
    <rPh sb="18" eb="19">
      <t>ジュツ</t>
    </rPh>
    <phoneticPr fontId="3"/>
  </si>
  <si>
    <t>　(2)上肢の血行再建術（腋窩動脈含む）</t>
    <rPh sb="4" eb="6">
      <t>ジョウシ</t>
    </rPh>
    <rPh sb="7" eb="9">
      <t>ケッコウ</t>
    </rPh>
    <rPh sb="9" eb="11">
      <t>サイケン</t>
    </rPh>
    <rPh sb="11" eb="12">
      <t>ジュツ</t>
    </rPh>
    <phoneticPr fontId="3"/>
  </si>
  <si>
    <t>７．静脈</t>
    <rPh sb="2" eb="4">
      <t>ジョウミャク</t>
    </rPh>
    <phoneticPr fontId="3"/>
  </si>
  <si>
    <t>　(1)末梢静脈血行再建術</t>
    <rPh sb="4" eb="6">
      <t>マッショウ</t>
    </rPh>
    <rPh sb="6" eb="8">
      <t>ジョウミャク</t>
    </rPh>
    <rPh sb="8" eb="10">
      <t>ケッコウ</t>
    </rPh>
    <rPh sb="10" eb="12">
      <t>サイケン</t>
    </rPh>
    <rPh sb="12" eb="13">
      <t>ジュツ</t>
    </rPh>
    <phoneticPr fontId="3"/>
  </si>
  <si>
    <t>８．その他の血管系手術</t>
    <rPh sb="4" eb="5">
      <t>タ</t>
    </rPh>
    <rPh sb="6" eb="9">
      <t>ケッカンケイ</t>
    </rPh>
    <rPh sb="9" eb="11">
      <t>シュジュツ</t>
    </rPh>
    <phoneticPr fontId="3"/>
  </si>
  <si>
    <t>　(2)胸郭出口症候群</t>
    <rPh sb="4" eb="6">
      <t>キョウカク</t>
    </rPh>
    <rPh sb="6" eb="8">
      <t>デグチ</t>
    </rPh>
    <rPh sb="8" eb="11">
      <t>ショウコウグン</t>
    </rPh>
    <phoneticPr fontId="3"/>
  </si>
  <si>
    <t>　(3)血管アクセス手術</t>
    <rPh sb="4" eb="6">
      <t>ケッカン</t>
    </rPh>
    <rPh sb="10" eb="12">
      <t>シュジュツ</t>
    </rPh>
    <phoneticPr fontId="3"/>
  </si>
  <si>
    <t>　　（人工血管使用、静脈表在化内シャント）</t>
    <phoneticPr fontId="3"/>
  </si>
  <si>
    <t>９．これに準ずる手術</t>
    <rPh sb="5" eb="6">
      <t>ジュン</t>
    </rPh>
    <rPh sb="8" eb="10">
      <t>シュジュツ</t>
    </rPh>
    <phoneticPr fontId="3"/>
  </si>
  <si>
    <t>　(1)TOF修復術</t>
    <rPh sb="7" eb="9">
      <t>シュウフク</t>
    </rPh>
    <rPh sb="9" eb="10">
      <t>ジュツ</t>
    </rPh>
    <phoneticPr fontId="3"/>
  </si>
  <si>
    <t>　(2)TGA手術</t>
    <rPh sb="7" eb="9">
      <t>シュジュツ</t>
    </rPh>
    <phoneticPr fontId="3"/>
  </si>
  <si>
    <t>　(3)DORV手術</t>
    <rPh sb="8" eb="10">
      <t>シュジュツ</t>
    </rPh>
    <phoneticPr fontId="3"/>
  </si>
  <si>
    <t>　(4)TAPVR手術</t>
    <rPh sb="9" eb="11">
      <t>シュジュツ</t>
    </rPh>
    <phoneticPr fontId="3"/>
  </si>
  <si>
    <t>　(5)AVSD(Complete)手術</t>
    <rPh sb="18" eb="20">
      <t>シュジュツ</t>
    </rPh>
    <phoneticPr fontId="3"/>
  </si>
  <si>
    <t>　(6)Fontan型手術</t>
    <rPh sb="10" eb="11">
      <t>カタ</t>
    </rPh>
    <rPh sb="11" eb="13">
      <t>シュジュツ</t>
    </rPh>
    <phoneticPr fontId="3"/>
  </si>
  <si>
    <t>　(7)Truncus手術</t>
    <rPh sb="11" eb="13">
      <t>シュジュツ</t>
    </rPh>
    <phoneticPr fontId="3"/>
  </si>
  <si>
    <t>　(8)Ebstein病手術</t>
    <rPh sb="11" eb="12">
      <t>ビョウ</t>
    </rPh>
    <rPh sb="12" eb="14">
      <t>シュジュツ</t>
    </rPh>
    <phoneticPr fontId="3"/>
  </si>
  <si>
    <t>　(9)Norwood手術</t>
    <rPh sb="11" eb="13">
      <t>シュジュツ</t>
    </rPh>
    <phoneticPr fontId="3"/>
  </si>
  <si>
    <t>　(10)大動脈弁上/弁下狭窄手術</t>
    <rPh sb="15" eb="17">
      <t>シュジュツ</t>
    </rPh>
    <phoneticPr fontId="3"/>
  </si>
  <si>
    <t>　(11)冠状動脈起始異常手術</t>
    <rPh sb="5" eb="7">
      <t>カンジョウ</t>
    </rPh>
    <rPh sb="7" eb="9">
      <t>ドウミャク</t>
    </rPh>
    <rPh sb="9" eb="10">
      <t>オキ</t>
    </rPh>
    <rPh sb="10" eb="11">
      <t>ハジメ</t>
    </rPh>
    <rPh sb="11" eb="13">
      <t>イジョウ</t>
    </rPh>
    <rPh sb="13" eb="15">
      <t>シュジュツ</t>
    </rPh>
    <phoneticPr fontId="3"/>
  </si>
  <si>
    <t>　(12)CoA(Complex)/IAA手術</t>
    <rPh sb="21" eb="23">
      <t>シュジュツ</t>
    </rPh>
    <phoneticPr fontId="3"/>
  </si>
  <si>
    <t>　(13)末梢肺動脈形成術</t>
    <rPh sb="5" eb="7">
      <t>マッショウ</t>
    </rPh>
    <rPh sb="7" eb="10">
      <t>ハイドウミャク</t>
    </rPh>
    <rPh sb="10" eb="12">
      <t>ケイセイ</t>
    </rPh>
    <rPh sb="12" eb="13">
      <t>ジュツ</t>
    </rPh>
    <phoneticPr fontId="3"/>
  </si>
  <si>
    <t>　(14)Ross手術</t>
    <rPh sb="9" eb="11">
      <t>シュジュツ</t>
    </rPh>
    <phoneticPr fontId="3"/>
  </si>
  <si>
    <t>　(15)VSD（多発型）閉鎖術</t>
    <phoneticPr fontId="3"/>
  </si>
  <si>
    <t>　(1)僧帽弁形成術</t>
    <rPh sb="4" eb="5">
      <t>ソウ</t>
    </rPh>
    <rPh sb="5" eb="6">
      <t>ボウ</t>
    </rPh>
    <rPh sb="6" eb="7">
      <t>ベン</t>
    </rPh>
    <rPh sb="7" eb="9">
      <t>ケイセイ</t>
    </rPh>
    <rPh sb="9" eb="10">
      <t>ジュツ</t>
    </rPh>
    <phoneticPr fontId="3"/>
  </si>
  <si>
    <t>　(2)大動脈弁形成術</t>
    <rPh sb="4" eb="7">
      <t>ダイドウミャク</t>
    </rPh>
    <rPh sb="7" eb="8">
      <t>ベン</t>
    </rPh>
    <rPh sb="8" eb="10">
      <t>ケイセイ</t>
    </rPh>
    <rPh sb="10" eb="11">
      <t>ジュツ</t>
    </rPh>
    <phoneticPr fontId="3"/>
  </si>
  <si>
    <t>　(3)複合弁手術</t>
    <rPh sb="4" eb="5">
      <t>フク</t>
    </rPh>
    <rPh sb="5" eb="7">
      <t>ゴウベン</t>
    </rPh>
    <rPh sb="7" eb="9">
      <t>シュジュツ</t>
    </rPh>
    <phoneticPr fontId="3"/>
  </si>
  <si>
    <t>　(4)大動脈弁輪拡大術</t>
    <rPh sb="4" eb="7">
      <t>ダイドウミャク</t>
    </rPh>
    <rPh sb="7" eb="8">
      <t>ベン</t>
    </rPh>
    <rPh sb="8" eb="9">
      <t>ワ</t>
    </rPh>
    <rPh sb="9" eb="11">
      <t>カクダイ</t>
    </rPh>
    <rPh sb="11" eb="12">
      <t>ジュツ</t>
    </rPh>
    <phoneticPr fontId="3"/>
  </si>
  <si>
    <t>　(5)大動脈基部再建術</t>
    <rPh sb="4" eb="7">
      <t>ダイドウミャク</t>
    </rPh>
    <rPh sb="7" eb="9">
      <t>キブ</t>
    </rPh>
    <rPh sb="9" eb="11">
      <t>サイケン</t>
    </rPh>
    <rPh sb="11" eb="12">
      <t>ジュツ</t>
    </rPh>
    <phoneticPr fontId="3"/>
  </si>
  <si>
    <t>　(6)TAVR（TAVI）（開胸を伴う）</t>
    <phoneticPr fontId="3"/>
  </si>
  <si>
    <t>　(1)CABG(2枝以上)</t>
    <rPh sb="10" eb="11">
      <t>エダ</t>
    </rPh>
    <rPh sb="11" eb="13">
      <t>イジョウ</t>
    </rPh>
    <phoneticPr fontId="3"/>
  </si>
  <si>
    <t>　(2)心筋梗塞合併切除症例</t>
    <rPh sb="4" eb="6">
      <t>シンキン</t>
    </rPh>
    <rPh sb="6" eb="8">
      <t>コウソク</t>
    </rPh>
    <rPh sb="8" eb="10">
      <t>ガッペイ</t>
    </rPh>
    <rPh sb="10" eb="12">
      <t>セツジョ</t>
    </rPh>
    <rPh sb="12" eb="14">
      <t>ショウレイ</t>
    </rPh>
    <phoneticPr fontId="3"/>
  </si>
  <si>
    <t>４．その他の心疾患手術</t>
    <rPh sb="4" eb="5">
      <t>タ</t>
    </rPh>
    <rPh sb="6" eb="7">
      <t>シン</t>
    </rPh>
    <rPh sb="7" eb="9">
      <t>シッカン</t>
    </rPh>
    <rPh sb="9" eb="11">
      <t>シュジュツ</t>
    </rPh>
    <phoneticPr fontId="3"/>
  </si>
  <si>
    <t>　(1)心室頻拍手術</t>
    <rPh sb="4" eb="6">
      <t>シンシツ</t>
    </rPh>
    <rPh sb="6" eb="7">
      <t>ヒン</t>
    </rPh>
    <rPh sb="7" eb="8">
      <t>パク</t>
    </rPh>
    <rPh sb="8" eb="10">
      <t>シュジュツ</t>
    </rPh>
    <phoneticPr fontId="3"/>
  </si>
  <si>
    <t>　(2)左室形成術</t>
    <rPh sb="4" eb="5">
      <t>ヒダリ</t>
    </rPh>
    <rPh sb="5" eb="6">
      <t>シツ</t>
    </rPh>
    <rPh sb="6" eb="8">
      <t>ケイセイ</t>
    </rPh>
    <rPh sb="8" eb="9">
      <t>ジュツ</t>
    </rPh>
    <phoneticPr fontId="3"/>
  </si>
  <si>
    <t>　(1)弓部大動脈手術</t>
  </si>
  <si>
    <t>　(2)胸腹部大動脈手術</t>
  </si>
  <si>
    <t>　(3)腎動脈遮断を伴う腹部大動脈手術</t>
  </si>
  <si>
    <t>　(4)大動脈解離手術（人工血管置換）</t>
  </si>
  <si>
    <t>　(5)感染性／炎症性腹部大動脈瘤</t>
  </si>
  <si>
    <t>　(7)異型CoA手術</t>
  </si>
  <si>
    <t>　(9)内腸骨動脈瘤に対する内腸骨</t>
    <phoneticPr fontId="3"/>
  </si>
  <si>
    <t>再建を伴う腹部大動脈瘤手術</t>
    <phoneticPr fontId="3"/>
  </si>
  <si>
    <t>　(1)下腿３分枝以下の血行再建術</t>
  </si>
  <si>
    <t>　(2)頸動脈内膜摘除術</t>
  </si>
  <si>
    <t>　(1)大静脈血行再建術</t>
    <rPh sb="4" eb="5">
      <t>ダイ</t>
    </rPh>
    <rPh sb="5" eb="7">
      <t>ジョウミャク</t>
    </rPh>
    <rPh sb="7" eb="9">
      <t>ケッコウ</t>
    </rPh>
    <rPh sb="9" eb="11">
      <t>サイケン</t>
    </rPh>
    <rPh sb="11" eb="12">
      <t>ジュツ</t>
    </rPh>
    <phoneticPr fontId="3"/>
  </si>
  <si>
    <t>８．その他の血管系手術</t>
    <rPh sb="4" eb="5">
      <t>タ</t>
    </rPh>
    <rPh sb="6" eb="8">
      <t>ケッカン</t>
    </rPh>
    <rPh sb="8" eb="9">
      <t>ケイ</t>
    </rPh>
    <rPh sb="9" eb="11">
      <t>シュジュツ</t>
    </rPh>
    <phoneticPr fontId="3"/>
  </si>
  <si>
    <t>合　　　　　計</t>
    <rPh sb="0" eb="7">
      <t>ゴウケイ</t>
    </rPh>
    <phoneticPr fontId="3"/>
  </si>
  <si>
    <t>１．先天性心疾患（乳児）</t>
    <rPh sb="2" eb="5">
      <t>センテンセイ</t>
    </rPh>
    <rPh sb="5" eb="8">
      <t>シンシッカン</t>
    </rPh>
    <rPh sb="9" eb="11">
      <t>ニュウジ</t>
    </rPh>
    <phoneticPr fontId="3"/>
  </si>
  <si>
    <t>　(1)心膜切開/開窓術
　　（術後タンポナーデ例は除く）</t>
    <rPh sb="4" eb="5">
      <t>シン</t>
    </rPh>
    <rPh sb="5" eb="6">
      <t>マク</t>
    </rPh>
    <rPh sb="6" eb="8">
      <t>セッカイ</t>
    </rPh>
    <rPh sb="9" eb="10">
      <t>カイ</t>
    </rPh>
    <rPh sb="10" eb="11">
      <t>マド</t>
    </rPh>
    <rPh sb="11" eb="12">
      <t>ジュツ</t>
    </rPh>
    <phoneticPr fontId="3"/>
  </si>
  <si>
    <t>　(2)下肢静脈瘤手術</t>
    <phoneticPr fontId="3"/>
  </si>
  <si>
    <t>　(3)末梢静脈血管内治療</t>
    <phoneticPr fontId="3"/>
  </si>
  <si>
    <t>　(4)下大静脈フィルター留置術</t>
    <phoneticPr fontId="3"/>
  </si>
  <si>
    <t>　(2)交感神経切除・焼灼術</t>
    <phoneticPr fontId="3"/>
  </si>
  <si>
    <t>　(3)虚血肢大切断術</t>
    <phoneticPr fontId="3"/>
  </si>
  <si>
    <t>　(4)膝窩動脈捕捉症候群筋切離術</t>
    <phoneticPr fontId="3"/>
  </si>
  <si>
    <t>　(5)外膜嚢腫手術</t>
    <phoneticPr fontId="3"/>
  </si>
  <si>
    <t>　(6)動脈グラフト採取術</t>
    <phoneticPr fontId="3"/>
  </si>
  <si>
    <t>　(7)静脈グラフト採取術</t>
    <phoneticPr fontId="3"/>
  </si>
  <si>
    <t>　(8)IABP,PCPS,ECMO外科的挿入又は抜去</t>
    <phoneticPr fontId="3"/>
  </si>
  <si>
    <t>　(4)TAVR(TAVI)(開胸を伴わない)</t>
    <phoneticPr fontId="3"/>
  </si>
  <si>
    <t>　(8)分枝再建を伴うステントグラフト内挿術</t>
    <phoneticPr fontId="3"/>
  </si>
  <si>
    <t>　(1)体－肺動脈短絡術(乳児)</t>
  </si>
  <si>
    <t>　(2)CoA手術(乳児)</t>
  </si>
  <si>
    <t>　(3)VSD（膜様部／筋性部単独型）閉鎖術(乳児)</t>
  </si>
  <si>
    <t>　(4)PAPVR修復術(乳児)</t>
  </si>
  <si>
    <t>　(5)AVSD（partial）手術(乳児)</t>
  </si>
  <si>
    <t>　(6)バルサルバ洞動脈瘤手術(乳児)</t>
  </si>
  <si>
    <t>　(7)DCRV手術(乳児)</t>
  </si>
  <si>
    <t>　(8)右室流出路形成術(乳児)</t>
  </si>
  <si>
    <t>　(9)大動脈弁切開術(乳児)</t>
  </si>
  <si>
    <t>　(10)冠状動脈瘻手術(乳児)</t>
  </si>
  <si>
    <t>　(11)両方向性Glenn手術(乳児)</t>
  </si>
  <si>
    <t>　(6)肺動脈絞扼術（左右両側肺動脈）(乳児)</t>
    <phoneticPr fontId="3"/>
  </si>
  <si>
    <t>　(5)肺動脈絞扼術（主肺動脈）(乳児)</t>
    <phoneticPr fontId="3"/>
  </si>
  <si>
    <t>　(1)PDA手術(乳児)</t>
    <phoneticPr fontId="3"/>
  </si>
  <si>
    <t>　(2)ASD閉鎖術(乳児)</t>
    <phoneticPr fontId="3"/>
  </si>
  <si>
    <t>　(3)VSD(肺動脈弁下単独型)閉鎖術(乳児)</t>
    <phoneticPr fontId="3"/>
  </si>
  <si>
    <t>　(4)肺動脈弁切開術(乳児)</t>
    <phoneticPr fontId="3"/>
  </si>
  <si>
    <t>件数
(総数)</t>
    <rPh sb="0" eb="2">
      <t>ケンスウ</t>
    </rPh>
    <rPh sb="4" eb="6">
      <t>ソウスウ</t>
    </rPh>
    <phoneticPr fontId="3"/>
  </si>
  <si>
    <t>内16歳
未満</t>
    <rPh sb="0" eb="1">
      <t>ウチ</t>
    </rPh>
    <rPh sb="3" eb="4">
      <t>サイ</t>
    </rPh>
    <rPh sb="5" eb="7">
      <t>ミマン</t>
    </rPh>
    <phoneticPr fontId="3"/>
  </si>
  <si>
    <t>3学会構成 心臓血管外科専門医認定機構</t>
    <rPh sb="1" eb="3">
      <t>ガッカイ</t>
    </rPh>
    <rPh sb="3" eb="5">
      <t>コウセイ</t>
    </rPh>
    <rPh sb="6" eb="8">
      <t>シンゾウ</t>
    </rPh>
    <rPh sb="8" eb="10">
      <t>ケッカン</t>
    </rPh>
    <rPh sb="10" eb="12">
      <t>ゲカ</t>
    </rPh>
    <rPh sb="12" eb="15">
      <t>センモンイ</t>
    </rPh>
    <rPh sb="15" eb="17">
      <t>ニンテイ</t>
    </rPh>
    <rPh sb="17" eb="19">
      <t>キコウ</t>
    </rPh>
    <phoneticPr fontId="4"/>
  </si>
  <si>
    <t>専門医更新・様式４－１</t>
    <rPh sb="0" eb="3">
      <t>センモンイ</t>
    </rPh>
    <rPh sb="3" eb="5">
      <t>コウシン</t>
    </rPh>
    <phoneticPr fontId="4"/>
  </si>
  <si>
    <t>専門医更新・様式４－５</t>
    <rPh sb="0" eb="3">
      <t>センモンイ</t>
    </rPh>
    <rPh sb="3" eb="5">
      <t>コウシン</t>
    </rPh>
    <phoneticPr fontId="4"/>
  </si>
  <si>
    <t>専門医更新・様式４－４</t>
    <rPh sb="0" eb="3">
      <t>センモンイ</t>
    </rPh>
    <rPh sb="3" eb="5">
      <t>コウシン</t>
    </rPh>
    <phoneticPr fontId="4"/>
  </si>
  <si>
    <t>専門医更新・様式４－３</t>
    <rPh sb="0" eb="3">
      <t>センモンイ</t>
    </rPh>
    <rPh sb="3" eb="5">
      <t>コウシン</t>
    </rPh>
    <phoneticPr fontId="4"/>
  </si>
  <si>
    <t>専門医更新・様式４－２</t>
    <rPh sb="0" eb="3">
      <t>センモンイ</t>
    </rPh>
    <rPh sb="3" eb="5">
      <t>コウシン</t>
    </rPh>
    <phoneticPr fontId="4"/>
  </si>
  <si>
    <t>合　　計</t>
    <rPh sb="0" eb="1">
      <t>ゴウ</t>
    </rPh>
    <rPh sb="3" eb="4">
      <t>ケイ</t>
    </rPh>
    <phoneticPr fontId="3"/>
  </si>
  <si>
    <t>＊合計欄にはそれぞれ小児症例による係数が含まれています</t>
    <rPh sb="1" eb="3">
      <t>ゴウケイ</t>
    </rPh>
    <rPh sb="3" eb="4">
      <t>ラン</t>
    </rPh>
    <rPh sb="10" eb="12">
      <t>ショウニ</t>
    </rPh>
    <rPh sb="12" eb="14">
      <t>ショウレイ</t>
    </rPh>
    <rPh sb="17" eb="19">
      <t>ケイスウ</t>
    </rPh>
    <rPh sb="20" eb="21">
      <t>フク</t>
    </rPh>
    <phoneticPr fontId="3"/>
  </si>
  <si>
    <t>先天性心疾患の扱い</t>
    <rPh sb="0" eb="3">
      <t>センテンセイ</t>
    </rPh>
    <rPh sb="3" eb="6">
      <t>シンシッカン</t>
    </rPh>
    <rPh sb="7" eb="8">
      <t>アツカ</t>
    </rPh>
    <phoneticPr fontId="3"/>
  </si>
  <si>
    <t>(2)</t>
  </si>
  <si>
    <t>(3)</t>
  </si>
  <si>
    <r>
      <t>乳児（</t>
    </r>
    <r>
      <rPr>
        <sz val="10"/>
        <color rgb="FFFF0000"/>
        <rFont val="ＭＳ 明朝"/>
        <family val="1"/>
        <charset val="128"/>
      </rPr>
      <t>1歳未満</t>
    </r>
    <r>
      <rPr>
        <sz val="10"/>
        <rFont val="ＭＳ 明朝"/>
        <family val="1"/>
        <charset val="128"/>
      </rPr>
      <t>）手術は、難易度を一つ上げることができる。</t>
    </r>
    <rPh sb="0" eb="2">
      <t>ニュウジ</t>
    </rPh>
    <rPh sb="4" eb="5">
      <t>サイ</t>
    </rPh>
    <rPh sb="5" eb="7">
      <t>ミマン</t>
    </rPh>
    <rPh sb="8" eb="10">
      <t>シュジュツ</t>
    </rPh>
    <rPh sb="12" eb="15">
      <t>ナンイド</t>
    </rPh>
    <rPh sb="16" eb="17">
      <t>ヒト</t>
    </rPh>
    <rPh sb="18" eb="19">
      <t>ア</t>
    </rPh>
    <phoneticPr fontId="3"/>
  </si>
  <si>
    <t>※難易度A→B</t>
  </si>
  <si>
    <t>※難易度B→C</t>
  </si>
  <si>
    <t>A-5 &amp; A-6 疾患の扱い</t>
    <rPh sb="10" eb="12">
      <t>シッカン</t>
    </rPh>
    <rPh sb="13" eb="14">
      <t>アツカ</t>
    </rPh>
    <phoneticPr fontId="3"/>
  </si>
  <si>
    <t xml:space="preserve"> NEW</t>
    <phoneticPr fontId="3"/>
  </si>
  <si>
    <t>&gt;&gt;症例件数カウント条件について</t>
    <phoneticPr fontId="3"/>
  </si>
  <si>
    <t>(1)</t>
    <phoneticPr fontId="3"/>
  </si>
  <si>
    <t>(2)</t>
    <phoneticPr fontId="3"/>
  </si>
  <si>
    <r>
      <t xml:space="preserve"> 臨床修練実績表　難易度(C)用 (2)</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rPh sb="22" eb="24">
      <t>コウシン</t>
    </rPh>
    <rPh sb="25" eb="27">
      <t>カイメ</t>
    </rPh>
    <rPh sb="27" eb="29">
      <t>イコウ</t>
    </rPh>
    <phoneticPr fontId="4"/>
  </si>
  <si>
    <r>
      <t xml:space="preserve"> 臨床修練実績表　難易度(C)用 (1)</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</si>
  <si>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(2)</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</si>
  <si>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(1)</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</si>
  <si>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難易度(A)用</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</si>
  <si>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手術経験実績：総点数表 </t>
    </r>
    <r>
      <rPr>
        <b/>
        <sz val="14"/>
        <color indexed="8"/>
        <rFont val="ＭＳ 明朝"/>
        <family val="1"/>
        <charset val="128"/>
      </rPr>
      <t>（更新２回目以降）</t>
    </r>
    <rPh sb="1" eb="3">
      <t>シュジュツ</t>
    </rPh>
    <rPh sb="3" eb="5">
      <t>ケイケン</t>
    </rPh>
    <rPh sb="5" eb="7">
      <t>ジッセキ</t>
    </rPh>
    <rPh sb="8" eb="10">
      <t>ソウテン</t>
    </rPh>
    <rPh sb="10" eb="12">
      <t>スウヒョウ</t>
    </rPh>
    <phoneticPr fontId="4"/>
  </si>
  <si>
    <t>うち先天性
(小児)心疾患</t>
    <rPh sb="2" eb="4">
      <t>センテン</t>
    </rPh>
    <rPh sb="4" eb="5">
      <t>セイ</t>
    </rPh>
    <rPh sb="7" eb="9">
      <t>ショウニ</t>
    </rPh>
    <rPh sb="10" eb="13">
      <t>シンシッカン</t>
    </rPh>
    <phoneticPr fontId="8"/>
  </si>
  <si>
    <t>外科専門医 有効期限年月日</t>
    <rPh sb="0" eb="2">
      <t>ゲカ</t>
    </rPh>
    <rPh sb="2" eb="5">
      <t>センモンイ</t>
    </rPh>
    <rPh sb="6" eb="8">
      <t>ユウコウ</t>
    </rPh>
    <rPh sb="8" eb="10">
      <t>キゲン</t>
    </rPh>
    <rPh sb="10" eb="13">
      <t>ネンガッピ</t>
    </rPh>
    <phoneticPr fontId="3"/>
  </si>
  <si>
    <t>専門医更新・様式４－７</t>
    <rPh sb="0" eb="3">
      <t>センモンイ</t>
    </rPh>
    <rPh sb="3" eb="5">
      <t>コウシン</t>
    </rPh>
    <phoneticPr fontId="4"/>
  </si>
  <si>
    <t>専門医更新・様式４－６</t>
    <rPh sb="0" eb="3">
      <t>センモンイ</t>
    </rPh>
    <rPh sb="3" eb="5">
      <t>コウシン</t>
    </rPh>
    <phoneticPr fontId="4"/>
  </si>
  <si>
    <t>１．論文：</t>
    <rPh sb="2" eb="4">
      <t>ロンブン</t>
    </rPh>
    <phoneticPr fontId="3"/>
  </si>
  <si>
    <t>⑧　添付の手術記録は、右肩または左肩に番号を振り、この表のNo.欄と一致させること。</t>
    <rPh sb="2" eb="4">
      <t>テンプ</t>
    </rPh>
    <rPh sb="5" eb="7">
      <t>シュジュツ</t>
    </rPh>
    <rPh sb="7" eb="9">
      <t>キロク</t>
    </rPh>
    <rPh sb="11" eb="13">
      <t>ミギカタ</t>
    </rPh>
    <rPh sb="16" eb="18">
      <t>ヒダリカタ</t>
    </rPh>
    <rPh sb="19" eb="21">
      <t>バンゴウ</t>
    </rPh>
    <rPh sb="22" eb="23">
      <t>フ</t>
    </rPh>
    <rPh sb="27" eb="28">
      <t>ヒョウ</t>
    </rPh>
    <rPh sb="32" eb="33">
      <t>ラン</t>
    </rPh>
    <rPh sb="34" eb="36">
      <t>イッチ</t>
    </rPh>
    <phoneticPr fontId="3"/>
  </si>
  <si>
    <t>シートNo．</t>
    <phoneticPr fontId="3"/>
  </si>
  <si>
    <t>No.</t>
    <phoneticPr fontId="3"/>
  </si>
  <si>
    <t>乳児</t>
    <rPh sb="0" eb="2">
      <t>ニュウジ</t>
    </rPh>
    <phoneticPr fontId="3"/>
  </si>
  <si>
    <t>手術名</t>
    <phoneticPr fontId="3"/>
  </si>
  <si>
    <t>手術日
年/月/日</t>
    <phoneticPr fontId="3"/>
  </si>
  <si>
    <t>④　なお、手術の内容は手術術式難易度（A）（B）（C）にあげられているものとします。難易度別カテゴリーNo.は、A-1, C-1のように</t>
    <rPh sb="0" eb="1">
      <t>４</t>
    </rPh>
    <rPh sb="5" eb="7">
      <t>シュジュツ</t>
    </rPh>
    <rPh sb="8" eb="10">
      <t>ナイヨウ</t>
    </rPh>
    <rPh sb="11" eb="13">
      <t>シュジュツ</t>
    </rPh>
    <rPh sb="13" eb="15">
      <t>ジュツシキ</t>
    </rPh>
    <rPh sb="15" eb="18">
      <t>ナンイド</t>
    </rPh>
    <rPh sb="42" eb="45">
      <t>ナンイド</t>
    </rPh>
    <rPh sb="45" eb="46">
      <t>ベツ</t>
    </rPh>
    <phoneticPr fontId="3"/>
  </si>
  <si>
    <t>第　　回　日本外科学会定期学術集会</t>
    <rPh sb="0" eb="1">
      <t>ダイ</t>
    </rPh>
    <rPh sb="3" eb="4">
      <t>カイ</t>
    </rPh>
    <rPh sb="5" eb="7">
      <t>ニホン</t>
    </rPh>
    <rPh sb="7" eb="9">
      <t>ゲカ</t>
    </rPh>
    <rPh sb="9" eb="11">
      <t>ガッカイ</t>
    </rPh>
    <rPh sb="11" eb="13">
      <t>テイキ</t>
    </rPh>
    <rPh sb="13" eb="15">
      <t>ガクジュツ</t>
    </rPh>
    <rPh sb="15" eb="17">
      <t>シュウカイ</t>
    </rPh>
    <phoneticPr fontId="3"/>
  </si>
  <si>
    <t>著者名</t>
    <phoneticPr fontId="3"/>
  </si>
  <si>
    <t>２．学会：</t>
    <rPh sb="2" eb="4">
      <t>ガッカイ</t>
    </rPh>
    <phoneticPr fontId="3"/>
  </si>
  <si>
    <t>学会総会に計５回以上参加していること、日本外科学会定期学術集会に１回以上参加していること</t>
    <rPh sb="5" eb="6">
      <t>ケイ</t>
    </rPh>
    <rPh sb="7" eb="8">
      <t>カイ</t>
    </rPh>
    <rPh sb="8" eb="10">
      <t>イジョウ</t>
    </rPh>
    <rPh sb="10" eb="12">
      <t>サンカ</t>
    </rPh>
    <rPh sb="21" eb="22">
      <t>ソト</t>
    </rPh>
    <rPh sb="25" eb="27">
      <t>テイキ</t>
    </rPh>
    <rPh sb="27" eb="29">
      <t>ガクジュツ</t>
    </rPh>
    <rPh sb="29" eb="31">
      <t>シュウカイ</t>
    </rPh>
    <phoneticPr fontId="3"/>
  </si>
  <si>
    <t>参加年月</t>
    <phoneticPr fontId="3"/>
  </si>
  <si>
    <t>３．学会卒後教育セミナー・Postgraduate Course等への参加：</t>
    <rPh sb="2" eb="4">
      <t>ガッカイ</t>
    </rPh>
    <rPh sb="4" eb="5">
      <t>ソツ</t>
    </rPh>
    <rPh sb="5" eb="6">
      <t>ゴ</t>
    </rPh>
    <rPh sb="6" eb="8">
      <t>キョウイク</t>
    </rPh>
    <rPh sb="32" eb="33">
      <t>トウ</t>
    </rPh>
    <rPh sb="35" eb="37">
      <t>サンカ</t>
    </rPh>
    <phoneticPr fontId="3"/>
  </si>
  <si>
    <t xml:space="preserve"> ５年間に心臓血管外科専門医認定機構の認めるセミナーに３回以上参加していること</t>
    <rPh sb="5" eb="7">
      <t>シンゾウ</t>
    </rPh>
    <rPh sb="7" eb="9">
      <t>ケッカン</t>
    </rPh>
    <rPh sb="9" eb="11">
      <t>ゲカ</t>
    </rPh>
    <rPh sb="11" eb="14">
      <t>センモンイ</t>
    </rPh>
    <rPh sb="14" eb="16">
      <t>ニンテイ</t>
    </rPh>
    <rPh sb="16" eb="18">
      <t>キコウ</t>
    </rPh>
    <rPh sb="19" eb="20">
      <t>ミト</t>
    </rPh>
    <rPh sb="28" eb="31">
      <t>カイイジョウ</t>
    </rPh>
    <rPh sb="31" eb="33">
      <t>サンカ</t>
    </rPh>
    <phoneticPr fontId="3"/>
  </si>
  <si>
    <t>４．医療安全講習会：</t>
    <rPh sb="2" eb="4">
      <t>イリョウ</t>
    </rPh>
    <rPh sb="4" eb="6">
      <t>アンゼン</t>
    </rPh>
    <rPh sb="6" eb="9">
      <t>コウシュウカイ</t>
    </rPh>
    <phoneticPr fontId="3"/>
  </si>
  <si>
    <t xml:space="preserve"> ５年間に心臓血管外科専門医認定機構が認める医療安全講習会を２回以上受講していること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4">
      <t>イリョウ</t>
    </rPh>
    <rPh sb="24" eb="26">
      <t>アンゼン</t>
    </rPh>
    <rPh sb="26" eb="29">
      <t>コウシュウカイ</t>
    </rPh>
    <rPh sb="32" eb="34">
      <t>イジョウ</t>
    </rPh>
    <rPh sb="34" eb="36">
      <t>ジュコウ</t>
    </rPh>
    <phoneticPr fontId="3"/>
  </si>
  <si>
    <t>( )…A-5、A-6症例数計</t>
  </si>
  <si>
    <t>＊難易度Aの件数欄にはA-5、A-6症例による係数が含まれています</t>
    <rPh sb="1" eb="4">
      <t>ナンイド</t>
    </rPh>
    <rPh sb="6" eb="8">
      <t>ケンスウ</t>
    </rPh>
    <rPh sb="8" eb="9">
      <t>ラン</t>
    </rPh>
    <rPh sb="18" eb="20">
      <t>ショウレイ</t>
    </rPh>
    <rPh sb="23" eb="25">
      <t>ケイスウ</t>
    </rPh>
    <rPh sb="26" eb="27">
      <t>フク</t>
    </rPh>
    <phoneticPr fontId="3"/>
  </si>
  <si>
    <t>「弁膜症」「虚血性心疾患」「その他の心疾患術式」「大動脈手術」で、</t>
    <phoneticPr fontId="3"/>
  </si>
  <si>
    <r>
      <rPr>
        <sz val="10"/>
        <color rgb="FFFF0000"/>
        <rFont val="ＭＳ 明朝"/>
        <family val="1"/>
        <charset val="128"/>
      </rPr>
      <t>16歳未満に対して</t>
    </r>
    <r>
      <rPr>
        <sz val="10"/>
        <rFont val="ＭＳ 明朝"/>
        <family val="1"/>
        <charset val="128"/>
      </rPr>
      <t>手術を行った場合も、1.4の係数をかけることができる。</t>
    </r>
    <rPh sb="2" eb="3">
      <t>サイ</t>
    </rPh>
    <rPh sb="3" eb="5">
      <t>ミマン</t>
    </rPh>
    <rPh sb="6" eb="7">
      <t>タイ</t>
    </rPh>
    <rPh sb="9" eb="11">
      <t>シュジュツ</t>
    </rPh>
    <rPh sb="12" eb="13">
      <t>オコナ</t>
    </rPh>
    <rPh sb="15" eb="17">
      <t>バアイ</t>
    </rPh>
    <rPh sb="23" eb="25">
      <t>ケイスウ</t>
    </rPh>
    <phoneticPr fontId="3"/>
  </si>
  <si>
    <t>初回更新者要件：各手術最大5例までカウント可能</t>
    <rPh sb="0" eb="2">
      <t>ショカイ</t>
    </rPh>
    <rPh sb="2" eb="4">
      <t>コウシン</t>
    </rPh>
    <rPh sb="4" eb="5">
      <t>シャ</t>
    </rPh>
    <rPh sb="5" eb="7">
      <t>ヨウケン</t>
    </rPh>
    <rPh sb="8" eb="9">
      <t>カク</t>
    </rPh>
    <rPh sb="9" eb="11">
      <t>シュジュツ</t>
    </rPh>
    <rPh sb="11" eb="13">
      <t>サイダイ</t>
    </rPh>
    <rPh sb="14" eb="15">
      <t>レイ</t>
    </rPh>
    <rPh sb="21" eb="23">
      <t>カノウ</t>
    </rPh>
    <phoneticPr fontId="3"/>
  </si>
  <si>
    <t>２回目以降要件：各手術は、症例数×0.1でカウントし、例数制限はない</t>
    <rPh sb="1" eb="3">
      <t>カイメ</t>
    </rPh>
    <rPh sb="3" eb="5">
      <t>イコウ</t>
    </rPh>
    <rPh sb="5" eb="7">
      <t>ヨウケン</t>
    </rPh>
    <rPh sb="8" eb="9">
      <t>カク</t>
    </rPh>
    <rPh sb="9" eb="11">
      <t>シュジュツ</t>
    </rPh>
    <rPh sb="13" eb="15">
      <t>ショウレイ</t>
    </rPh>
    <rPh sb="15" eb="16">
      <t>スウ</t>
    </rPh>
    <rPh sb="27" eb="28">
      <t>レイ</t>
    </rPh>
    <rPh sb="28" eb="29">
      <t>スウ</t>
    </rPh>
    <rPh sb="29" eb="31">
      <t>セイゲン</t>
    </rPh>
    <phoneticPr fontId="3"/>
  </si>
  <si>
    <t>「先天性心疾患」の手術を行った場合、1.4の係数をかけることができる。</t>
    <rPh sb="1" eb="4">
      <t>センテンセイ</t>
    </rPh>
    <rPh sb="4" eb="7">
      <t>シンシッカン</t>
    </rPh>
    <rPh sb="9" eb="11">
      <t>シュジュツ</t>
    </rPh>
    <rPh sb="12" eb="13">
      <t>オコナ</t>
    </rPh>
    <rPh sb="15" eb="17">
      <t>バアイ</t>
    </rPh>
    <rPh sb="22" eb="24">
      <t>ケイスウ</t>
    </rPh>
    <phoneticPr fontId="3"/>
  </si>
  <si>
    <t>　(3)頸動脈ステント留置術</t>
    <phoneticPr fontId="3"/>
  </si>
  <si>
    <t>　(4)肺動脈血栓摘除術（急性、直達術）</t>
    <phoneticPr fontId="3"/>
  </si>
  <si>
    <t>心臓血管外科専門医番号</t>
    <rPh sb="0" eb="2">
      <t>シンゾウ</t>
    </rPh>
    <rPh sb="2" eb="4">
      <t>ケッカン</t>
    </rPh>
    <rPh sb="4" eb="6">
      <t>ゲカ</t>
    </rPh>
    <rPh sb="6" eb="8">
      <t>センモン</t>
    </rPh>
    <rPh sb="8" eb="9">
      <t>イ</t>
    </rPh>
    <rPh sb="9" eb="11">
      <t>バンゴウ</t>
    </rPh>
    <phoneticPr fontId="3"/>
  </si>
  <si>
    <t>日本外科学会</t>
    <rPh sb="0" eb="2">
      <t>ニホン</t>
    </rPh>
    <rPh sb="2" eb="4">
      <t>ゲカ</t>
    </rPh>
    <rPh sb="4" eb="6">
      <t>ガッカイ</t>
    </rPh>
    <phoneticPr fontId="3"/>
  </si>
  <si>
    <t>会員番号</t>
    <rPh sb="0" eb="2">
      <t>カイイン</t>
    </rPh>
    <rPh sb="2" eb="4">
      <t>バンゴウ</t>
    </rPh>
    <phoneticPr fontId="3"/>
  </si>
  <si>
    <t>現勤務先</t>
    <rPh sb="0" eb="1">
      <t>ゲン</t>
    </rPh>
    <rPh sb="1" eb="4">
      <t>キンムサキ</t>
    </rPh>
    <phoneticPr fontId="3"/>
  </si>
  <si>
    <t>16歳
未満</t>
    <rPh sb="2" eb="3">
      <t>サイ</t>
    </rPh>
    <rPh sb="4" eb="6">
      <t>ミマン</t>
    </rPh>
    <phoneticPr fontId="3"/>
  </si>
  <si>
    <t>②　術者名あるいは指導的助手名のついた手術記録コピーを添付して下さい。（氏名やID等個人を特定できる情報は消すこと）</t>
    <rPh sb="0" eb="1">
      <t>２</t>
    </rPh>
    <rPh sb="2" eb="3">
      <t>ジュツシャ</t>
    </rPh>
    <rPh sb="3" eb="4">
      <t>シャ</t>
    </rPh>
    <rPh sb="4" eb="5">
      <t>ナ</t>
    </rPh>
    <rPh sb="9" eb="12">
      <t>シドウテキ</t>
    </rPh>
    <rPh sb="12" eb="14">
      <t>ジョシュ</t>
    </rPh>
    <rPh sb="14" eb="15">
      <t>メイ</t>
    </rPh>
    <rPh sb="19" eb="21">
      <t>シュジュツ</t>
    </rPh>
    <rPh sb="21" eb="23">
      <t>キロク</t>
    </rPh>
    <rPh sb="27" eb="29">
      <t>テンプ</t>
    </rPh>
    <rPh sb="31" eb="32">
      <t>クダ</t>
    </rPh>
    <rPh sb="36" eb="38">
      <t>シメイ</t>
    </rPh>
    <rPh sb="41" eb="42">
      <t>トウ</t>
    </rPh>
    <rPh sb="42" eb="44">
      <t>コジン</t>
    </rPh>
    <rPh sb="45" eb="47">
      <t>トクテイ</t>
    </rPh>
    <rPh sb="50" eb="52">
      <t>ジョウホウ</t>
    </rPh>
    <phoneticPr fontId="3"/>
  </si>
  <si>
    <t>③　A-1から順に、難易度ごとに記録して下さい。</t>
    <rPh sb="0" eb="1">
      <t>３</t>
    </rPh>
    <rPh sb="7" eb="8">
      <t>ジュン</t>
    </rPh>
    <rPh sb="10" eb="13">
      <t>ナンイド</t>
    </rPh>
    <rPh sb="16" eb="18">
      <t>キロク</t>
    </rPh>
    <rPh sb="20" eb="21">
      <t>クダ</t>
    </rPh>
    <phoneticPr fontId="3"/>
  </si>
  <si>
    <t>　　記載して下さい。</t>
    <rPh sb="2" eb="4">
      <t>キサイ</t>
    </rPh>
    <rPh sb="6" eb="7">
      <t>クダ</t>
    </rPh>
    <phoneticPr fontId="3"/>
  </si>
  <si>
    <t>⑤　シートが不足する場合はコピーして利用すること。31以降の通し番号は申請者自身で入力すること。</t>
    <rPh sb="6" eb="8">
      <t>フソク</t>
    </rPh>
    <rPh sb="10" eb="12">
      <t>バアイ</t>
    </rPh>
    <rPh sb="18" eb="20">
      <t>リヨウ</t>
    </rPh>
    <rPh sb="27" eb="29">
      <t>イコウ</t>
    </rPh>
    <rPh sb="30" eb="31">
      <t>トオ</t>
    </rPh>
    <rPh sb="32" eb="34">
      <t>バンゴウ</t>
    </rPh>
    <rPh sb="35" eb="38">
      <t>シンセイシャ</t>
    </rPh>
    <rPh sb="38" eb="40">
      <t>ジシン</t>
    </rPh>
    <rPh sb="41" eb="43">
      <t>ニュウリョク</t>
    </rPh>
    <phoneticPr fontId="3"/>
  </si>
  <si>
    <t>⑨　乳児手術あるいは16歳未満の患者に対して行った手術に該当する場合は、それぞれの欄に「○」を記入すること。</t>
    <rPh sb="2" eb="4">
      <t>ニュウジ</t>
    </rPh>
    <rPh sb="4" eb="6">
      <t>シュジュツ</t>
    </rPh>
    <rPh sb="12" eb="13">
      <t>サイ</t>
    </rPh>
    <rPh sb="13" eb="15">
      <t>ミマン</t>
    </rPh>
    <rPh sb="16" eb="18">
      <t>カンジャ</t>
    </rPh>
    <rPh sb="19" eb="20">
      <t>タイ</t>
    </rPh>
    <rPh sb="22" eb="23">
      <t>オコナ</t>
    </rPh>
    <rPh sb="25" eb="27">
      <t>シュジュツ</t>
    </rPh>
    <rPh sb="28" eb="30">
      <t>ガイトウ</t>
    </rPh>
    <rPh sb="32" eb="34">
      <t>バアイ</t>
    </rPh>
    <rPh sb="41" eb="42">
      <t>ラン</t>
    </rPh>
    <rPh sb="47" eb="49">
      <t>キニュウ</t>
    </rPh>
    <phoneticPr fontId="3"/>
  </si>
  <si>
    <t>　　 その場合の難易度別カテゴリー欄は、繰り上がった難易度（B-1またはC-1）を記入して下さい。</t>
    <rPh sb="5" eb="7">
      <t>バアイ</t>
    </rPh>
    <rPh sb="8" eb="11">
      <t>ナンイド</t>
    </rPh>
    <rPh sb="11" eb="12">
      <t>ベツ</t>
    </rPh>
    <rPh sb="17" eb="18">
      <t>ラン</t>
    </rPh>
    <rPh sb="20" eb="21">
      <t>ク</t>
    </rPh>
    <rPh sb="22" eb="23">
      <t>ア</t>
    </rPh>
    <rPh sb="26" eb="29">
      <t>ナンイド</t>
    </rPh>
    <rPh sb="41" eb="43">
      <t>キニュウ</t>
    </rPh>
    <rPh sb="45" eb="46">
      <t>クダ</t>
    </rPh>
    <phoneticPr fontId="3"/>
  </si>
  <si>
    <r>
      <t xml:space="preserve"> 手 術 経 験 表</t>
    </r>
    <r>
      <rPr>
        <b/>
        <sz val="16"/>
        <color indexed="8"/>
        <rFont val="ＭＳ Ｐ明朝"/>
        <family val="1"/>
        <charset val="128"/>
      </rPr>
      <t xml:space="preserve">   （</t>
    </r>
    <r>
      <rPr>
        <b/>
        <sz val="14"/>
        <color indexed="8"/>
        <rFont val="ＭＳ Ｐ明朝"/>
        <family val="1"/>
        <charset val="128"/>
      </rPr>
      <t>更新２回目以降）</t>
    </r>
    <rPh sb="1" eb="4">
      <t>シュジュツ</t>
    </rPh>
    <rPh sb="5" eb="10">
      <t>ケイケンヒョウ</t>
    </rPh>
    <phoneticPr fontId="4"/>
  </si>
  <si>
    <t xml:space="preserve"> 査読制度のある全国誌以上に掲載の３編以上。筆頭論文、共著論文を問わない。</t>
  </si>
  <si>
    <t xml:space="preserve"> 心臓血管外科領域の総説、図書の著者及び分担執筆も含む。掲載証明での申請は不可。</t>
    <rPh sb="28" eb="30">
      <t>ケイサイ</t>
    </rPh>
    <rPh sb="30" eb="32">
      <t>ショウメイ</t>
    </rPh>
    <rPh sb="34" eb="36">
      <t>シンセイ</t>
    </rPh>
    <rPh sb="37" eb="39">
      <t>フカ</t>
    </rPh>
    <phoneticPr fontId="2"/>
  </si>
  <si>
    <t>2018年以降開催の日本血管外科学会地方会、日本胸部外科学会地方会への参加は0.5回分×2度まで可</t>
    <rPh sb="4" eb="5">
      <t>ネン</t>
    </rPh>
    <rPh sb="5" eb="7">
      <t>イコウ</t>
    </rPh>
    <rPh sb="7" eb="9">
      <t>カイサイ</t>
    </rPh>
    <rPh sb="10" eb="12">
      <t>ニホン</t>
    </rPh>
    <rPh sb="12" eb="14">
      <t>ケッカン</t>
    </rPh>
    <rPh sb="14" eb="16">
      <t>ゲカ</t>
    </rPh>
    <rPh sb="16" eb="18">
      <t>ガッカイ</t>
    </rPh>
    <rPh sb="18" eb="20">
      <t>チホウ</t>
    </rPh>
    <rPh sb="20" eb="21">
      <t>カイ</t>
    </rPh>
    <rPh sb="22" eb="24">
      <t>ニホン</t>
    </rPh>
    <rPh sb="24" eb="26">
      <t>キョウブ</t>
    </rPh>
    <rPh sb="26" eb="28">
      <t>ゲカ</t>
    </rPh>
    <rPh sb="28" eb="30">
      <t>ガッカイ</t>
    </rPh>
    <rPh sb="30" eb="32">
      <t>チホウ</t>
    </rPh>
    <rPh sb="32" eb="33">
      <t>カイ</t>
    </rPh>
    <rPh sb="35" eb="37">
      <t>サンカ</t>
    </rPh>
    <rPh sb="41" eb="42">
      <t>カイ</t>
    </rPh>
    <rPh sb="42" eb="43">
      <t>ブン</t>
    </rPh>
    <rPh sb="45" eb="46">
      <t>ド</t>
    </rPh>
    <rPh sb="48" eb="49">
      <t>カ</t>
    </rPh>
    <phoneticPr fontId="3"/>
  </si>
  <si>
    <t>　(6)破裂性大動脈瘤手術</t>
    <rPh sb="4" eb="6">
      <t>ハレツ</t>
    </rPh>
    <rPh sb="6" eb="7">
      <t>セイ</t>
    </rPh>
    <phoneticPr fontId="4"/>
  </si>
  <si>
    <t>　　（ステントグラフト内挿術含む）</t>
    <rPh sb="14" eb="15">
      <t>フク</t>
    </rPh>
    <phoneticPr fontId="4"/>
  </si>
  <si>
    <t>５．指導医講習会：</t>
    <rPh sb="2" eb="5">
      <t>シドウイ</t>
    </rPh>
    <rPh sb="5" eb="8">
      <t>コウシュウカイ</t>
    </rPh>
    <phoneticPr fontId="3"/>
  </si>
  <si>
    <t xml:space="preserve"> ５年間に心臓血管外科専門医認定機構が認める指導医講習会を１回以上受講していること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8">
      <t>シドウイコウシュウカイ</t>
    </rPh>
    <rPh sb="31" eb="33">
      <t>イジョウ</t>
    </rPh>
    <rPh sb="33" eb="35">
      <t>ジュコウ</t>
    </rPh>
    <phoneticPr fontId="3"/>
  </si>
  <si>
    <r>
      <rPr>
        <sz val="9"/>
        <color rgb="FF0000FF"/>
        <rFont val="ＭＳ ゴシック"/>
        <family val="3"/>
        <charset val="128"/>
      </rPr>
      <t>申請時には、学会参加、セミナー参加、医療安全講習会受講の証明として外科学会HPの学術集会参加登録照会画面をプリントアウトしたものを添付すること。</t>
    </r>
    <r>
      <rPr>
        <sz val="9"/>
        <color rgb="FF0000FF"/>
        <rFont val="ＭＳ 明朝"/>
        <family val="1"/>
        <charset val="128"/>
      </rPr>
      <t>それだけでは要件に不足する場合には、個別の参加証あるいは受講証のコピーを必ず添付すること。</t>
    </r>
    <rPh sb="0" eb="3">
      <t>シンセイジ</t>
    </rPh>
    <rPh sb="6" eb="8">
      <t>ガッカイ</t>
    </rPh>
    <rPh sb="8" eb="10">
      <t>サンカ</t>
    </rPh>
    <rPh sb="15" eb="17">
      <t>サンカ</t>
    </rPh>
    <rPh sb="28" eb="30">
      <t>ショウメイ</t>
    </rPh>
    <rPh sb="48" eb="50">
      <t>ショウカイ</t>
    </rPh>
    <rPh sb="65" eb="67">
      <t>テンプ</t>
    </rPh>
    <phoneticPr fontId="3"/>
  </si>
  <si>
    <t xml:space="preserve"> （4)胸部大動脈ステントグラフト内挿術</t>
    <phoneticPr fontId="3"/>
  </si>
  <si>
    <t xml:space="preserve"> （5)腹部大動脈ステントグラフト内挿術</t>
    <rPh sb="4" eb="6">
      <t>フクブ</t>
    </rPh>
    <rPh sb="6" eb="9">
      <t>ダイドウミャク</t>
    </rPh>
    <rPh sb="17" eb="18">
      <t>ナイ</t>
    </rPh>
    <rPh sb="18" eb="19">
      <t>ソウ</t>
    </rPh>
    <rPh sb="19" eb="20">
      <t>ジュツ</t>
    </rPh>
    <phoneticPr fontId="3"/>
  </si>
  <si>
    <t>　(3)人工心臓装着術</t>
    <phoneticPr fontId="4"/>
  </si>
  <si>
    <t>　(4)心臓移植術</t>
    <rPh sb="4" eb="6">
      <t>シンゾウ</t>
    </rPh>
    <rPh sb="6" eb="9">
      <t>イショクジュツ</t>
    </rPh>
    <phoneticPr fontId="3"/>
  </si>
  <si>
    <t>「NCDデータ利用で全例の業績を提出する場合」と「様式5を提出する場合」は、この様式の提出は不要です。</t>
    <rPh sb="7" eb="9">
      <t>リヨウ</t>
    </rPh>
    <rPh sb="10" eb="12">
      <t>ゼンレイ</t>
    </rPh>
    <rPh sb="13" eb="15">
      <t>ギョウセキ</t>
    </rPh>
    <rPh sb="16" eb="18">
      <t>テイシュツ</t>
    </rPh>
    <rPh sb="20" eb="22">
      <t>バアイ</t>
    </rPh>
    <rPh sb="25" eb="27">
      <t>ヨウシキ</t>
    </rPh>
    <rPh sb="29" eb="31">
      <t>テイシュツ</t>
    </rPh>
    <rPh sb="33" eb="35">
      <t>バアイ</t>
    </rPh>
    <rPh sb="40" eb="42">
      <t>ヨウシキ</t>
    </rPh>
    <rPh sb="43" eb="45">
      <t>テイシュツ</t>
    </rPh>
    <rPh sb="46" eb="48">
      <t>フヨウ</t>
    </rPh>
    <phoneticPr fontId="3"/>
  </si>
  <si>
    <t>　「NCDデータ利用で全例の業績を提出する場合」と「様式5を提出する場合」は、この様式の提出は不要です。</t>
    <rPh sb="8" eb="10">
      <t>リヨウ</t>
    </rPh>
    <rPh sb="11" eb="13">
      <t>ゼンレイ</t>
    </rPh>
    <rPh sb="14" eb="16">
      <t>ギョウセキ</t>
    </rPh>
    <rPh sb="17" eb="19">
      <t>テイシュツ</t>
    </rPh>
    <rPh sb="21" eb="23">
      <t>バアイ</t>
    </rPh>
    <rPh sb="26" eb="28">
      <t>ヨウシキ</t>
    </rPh>
    <rPh sb="30" eb="32">
      <t>テイシュツ</t>
    </rPh>
    <rPh sb="34" eb="36">
      <t>バアイ</t>
    </rPh>
    <rPh sb="41" eb="43">
      <t>ヨウシキ</t>
    </rPh>
    <rPh sb="44" eb="46">
      <t>テイシュツ</t>
    </rPh>
    <rPh sb="47" eb="49">
      <t>フヨウ</t>
    </rPh>
    <phoneticPr fontId="3"/>
  </si>
  <si>
    <t>　(4)単独左心耳閉鎖術・切除術</t>
    <rPh sb="4" eb="6">
      <t>タンドク</t>
    </rPh>
    <rPh sb="6" eb="7">
      <t>ヒダリ</t>
    </rPh>
    <rPh sb="7" eb="9">
      <t>シンジ</t>
    </rPh>
    <rPh sb="9" eb="11">
      <t>ヘイサ</t>
    </rPh>
    <rPh sb="11" eb="12">
      <t>ジュツ</t>
    </rPh>
    <rPh sb="13" eb="16">
      <t>セツジョジュツ</t>
    </rPh>
    <phoneticPr fontId="3"/>
  </si>
  <si>
    <t>　(3)開胸を伴うペースメーカ植込み術・摘出術</t>
    <phoneticPr fontId="3"/>
  </si>
  <si>
    <r>
      <rPr>
        <sz val="6"/>
        <rFont val="ＭＳ 明朝"/>
        <family val="1"/>
        <charset val="128"/>
      </rPr>
      <t xml:space="preserve"> 　</t>
    </r>
    <r>
      <rPr>
        <sz val="8"/>
        <rFont val="ＭＳ 明朝"/>
        <family val="1"/>
        <charset val="128"/>
      </rPr>
      <t>(9)開胸を伴わないペースメーカ植込み術・摘出術(リード抜去含む・電池交換は除く)</t>
    </r>
    <phoneticPr fontId="3"/>
  </si>
  <si>
    <t>8．これに準ずる手術</t>
    <rPh sb="5" eb="6">
      <t>ジュン</t>
    </rPh>
    <rPh sb="8" eb="10">
      <t>シュジュツ</t>
    </rPh>
    <phoneticPr fontId="3"/>
  </si>
  <si>
    <t>７．血管内治療</t>
    <rPh sb="2" eb="5">
      <t>ケッカンナイ</t>
    </rPh>
    <rPh sb="5" eb="7">
      <t>チリョウ</t>
    </rPh>
    <phoneticPr fontId="3"/>
  </si>
  <si>
    <t>血管内治療</t>
    <phoneticPr fontId="3"/>
  </si>
  <si>
    <t>　(1)末梢動脈の狭窄に対する血管内治療</t>
    <phoneticPr fontId="3"/>
  </si>
  <si>
    <t>　(2)ステンドグラフト治療に伴う分岐塞栓術</t>
    <rPh sb="12" eb="14">
      <t>チリョウ</t>
    </rPh>
    <rPh sb="15" eb="16">
      <t>トモナ</t>
    </rPh>
    <rPh sb="17" eb="19">
      <t>ブンキ</t>
    </rPh>
    <rPh sb="19" eb="21">
      <t>ソクセン</t>
    </rPh>
    <rPh sb="21" eb="22">
      <t>ジュツ</t>
    </rPh>
    <phoneticPr fontId="3"/>
  </si>
  <si>
    <t>　(3)腹部大動脈手術(総腸骨動脈を含む)</t>
    <rPh sb="4" eb="6">
      <t>フクブ</t>
    </rPh>
    <rPh sb="6" eb="9">
      <t>ダイドウミャク</t>
    </rPh>
    <rPh sb="9" eb="11">
      <t>シュジュツ</t>
    </rPh>
    <rPh sb="12" eb="15">
      <t>ソウチョウコツ</t>
    </rPh>
    <rPh sb="15" eb="17">
      <t>ドウミャク</t>
    </rPh>
    <rPh sb="18" eb="19">
      <t>フク</t>
    </rPh>
    <phoneticPr fontId="3"/>
  </si>
  <si>
    <t>(血栓内膜摘除術を含む)</t>
    <phoneticPr fontId="3"/>
  </si>
  <si>
    <t>　(1)血管外傷手術(穿刺などによる仮性瘤</t>
    <rPh sb="4" eb="6">
      <t>ケッカン</t>
    </rPh>
    <rPh sb="6" eb="8">
      <t>ガイショウ</t>
    </rPh>
    <rPh sb="8" eb="10">
      <t>シュジュツ</t>
    </rPh>
    <rPh sb="11" eb="13">
      <t>センシ</t>
    </rPh>
    <rPh sb="18" eb="20">
      <t>カセイ</t>
    </rPh>
    <phoneticPr fontId="3"/>
  </si>
  <si>
    <t>および閉塞を含む)</t>
    <phoneticPr fontId="3"/>
  </si>
  <si>
    <t>１０．これに準ずる手術</t>
    <rPh sb="5" eb="6">
      <t>ジュン</t>
    </rPh>
    <rPh sb="8" eb="10">
      <t>シュジュツ</t>
    </rPh>
    <phoneticPr fontId="3"/>
  </si>
  <si>
    <t>9．血管内治療</t>
    <rPh sb="2" eb="7">
      <t>ケッカンナイチリョウ</t>
    </rPh>
    <phoneticPr fontId="3"/>
  </si>
  <si>
    <t>　(1)末梢動脈の完全閉塞病変に対する</t>
    <rPh sb="4" eb="6">
      <t>マッショウ</t>
    </rPh>
    <rPh sb="6" eb="8">
      <t>ドウミャク</t>
    </rPh>
    <rPh sb="9" eb="11">
      <t>カンゼン</t>
    </rPh>
    <rPh sb="11" eb="13">
      <t>ヘイソク</t>
    </rPh>
    <rPh sb="13" eb="15">
      <t>ビョウヘン</t>
    </rPh>
    <rPh sb="16" eb="17">
      <t>タイ</t>
    </rPh>
    <phoneticPr fontId="3"/>
  </si>
  <si>
    <t>　(2)腹部内臓動脈に対する血管内治療</t>
    <rPh sb="4" eb="6">
      <t>フクブ</t>
    </rPh>
    <rPh sb="6" eb="8">
      <t>ナイゾウ</t>
    </rPh>
    <rPh sb="8" eb="10">
      <t>ドウミャク</t>
    </rPh>
    <rPh sb="11" eb="12">
      <t>タイ</t>
    </rPh>
    <rPh sb="14" eb="16">
      <t>ケッカン</t>
    </rPh>
    <rPh sb="16" eb="17">
      <t>ナイ</t>
    </rPh>
    <rPh sb="17" eb="19">
      <t>チリョウ</t>
    </rPh>
    <phoneticPr fontId="3"/>
  </si>
  <si>
    <t>(腎動脈を含む)</t>
    <phoneticPr fontId="3"/>
  </si>
  <si>
    <t>　(3)腹部内臓動脈血行再建術(腎動脈を含む)</t>
    <phoneticPr fontId="3"/>
  </si>
  <si>
    <t>　(4)人工血管・動脈感染に対する根治術</t>
    <phoneticPr fontId="3"/>
  </si>
  <si>
    <t>　(5)上肢の血行再建術</t>
    <phoneticPr fontId="3"/>
  </si>
  <si>
    <t>　　（末梢吻合が上腕動脈以遠）</t>
    <phoneticPr fontId="3"/>
  </si>
  <si>
    <t>　(6)拡大大腿深動脈形成術（大腿深動脈末梢</t>
    <phoneticPr fontId="3"/>
  </si>
  <si>
    <t>　　　へのバイパス術を含む）</t>
    <phoneticPr fontId="3"/>
  </si>
  <si>
    <t>　(7)血行再建を伴う胸郭出口症候群手術</t>
    <phoneticPr fontId="3"/>
  </si>
  <si>
    <t>　(8)破裂性末梢動脈瘤手術</t>
    <phoneticPr fontId="3"/>
  </si>
  <si>
    <t>　(9)肺動脈内膜摘除術（慢性）</t>
    <phoneticPr fontId="3"/>
  </si>
  <si>
    <t>　(1)体腔内の血管外傷手術(刺傷・外傷など)</t>
    <phoneticPr fontId="3"/>
  </si>
  <si>
    <t>公刊年</t>
    <phoneticPr fontId="3"/>
  </si>
  <si>
    <t>月</t>
    <rPh sb="0" eb="1">
      <t>ツキ</t>
    </rPh>
    <phoneticPr fontId="3"/>
  </si>
  <si>
    <t>巻数</t>
    <rPh sb="0" eb="2">
      <t>カンスウ</t>
    </rPh>
    <phoneticPr fontId="3"/>
  </si>
  <si>
    <t>■専門分野</t>
    <rPh sb="1" eb="3">
      <t>センモン</t>
    </rPh>
    <rPh sb="3" eb="5">
      <t>ブンヤ</t>
    </rPh>
    <phoneticPr fontId="3"/>
  </si>
  <si>
    <t>その他</t>
    <rPh sb="2" eb="3">
      <t>タ</t>
    </rPh>
    <phoneticPr fontId="3"/>
  </si>
  <si>
    <t>■専門領域</t>
    <rPh sb="1" eb="3">
      <t>センモン</t>
    </rPh>
    <rPh sb="3" eb="5">
      <t>リョウイキ</t>
    </rPh>
    <phoneticPr fontId="3"/>
  </si>
  <si>
    <t>虚血性心疾患</t>
    <phoneticPr fontId="3"/>
  </si>
  <si>
    <t>弁膜症</t>
    <phoneticPr fontId="3"/>
  </si>
  <si>
    <t>不整脈・その他心疾患　</t>
    <phoneticPr fontId="3"/>
  </si>
  <si>
    <t>胸部大動脈疾患</t>
    <phoneticPr fontId="3"/>
  </si>
  <si>
    <t>肺動脈</t>
    <phoneticPr fontId="3"/>
  </si>
  <si>
    <t>移植・補助循環</t>
    <phoneticPr fontId="3"/>
  </si>
  <si>
    <t>先天性心疾患</t>
    <phoneticPr fontId="3"/>
  </si>
  <si>
    <t>末梢動脈疾患</t>
    <phoneticPr fontId="3"/>
  </si>
  <si>
    <t>静脈・シャント・リンパ管</t>
  </si>
  <si>
    <t>集中治療</t>
    <phoneticPr fontId="3"/>
  </si>
  <si>
    <t>その他（　　　　　　　　　　　　　　）</t>
    <rPh sb="2" eb="3">
      <t>タ</t>
    </rPh>
    <phoneticPr fontId="3"/>
  </si>
  <si>
    <t>）</t>
    <phoneticPr fontId="3"/>
  </si>
  <si>
    <t>腹部大動脈</t>
    <rPh sb="0" eb="5">
      <t>フクブダイドウミャク</t>
    </rPh>
    <phoneticPr fontId="3"/>
  </si>
  <si>
    <t>専門医再取得・様式１</t>
    <rPh sb="0" eb="3">
      <t>センモンイ</t>
    </rPh>
    <rPh sb="3" eb="6">
      <t>サイシュトク</t>
    </rPh>
    <phoneticPr fontId="4"/>
  </si>
  <si>
    <t>専 門 医 再 取 得 申 請 書</t>
    <rPh sb="0" eb="1">
      <t>セン</t>
    </rPh>
    <rPh sb="2" eb="3">
      <t>モン</t>
    </rPh>
    <rPh sb="4" eb="5">
      <t>イ</t>
    </rPh>
    <rPh sb="6" eb="7">
      <t>サイ</t>
    </rPh>
    <rPh sb="8" eb="9">
      <t>シュ</t>
    </rPh>
    <rPh sb="10" eb="11">
      <t>トク</t>
    </rPh>
    <rPh sb="12" eb="13">
      <t>サル</t>
    </rPh>
    <rPh sb="14" eb="15">
      <t>ショウ</t>
    </rPh>
    <rPh sb="16" eb="17">
      <t>ショ</t>
    </rPh>
    <phoneticPr fontId="3"/>
  </si>
  <si>
    <t>私は心臓血管外科専門医認定制度規則第３章第8条に規定する専門医として再取得を申請します。</t>
    <rPh sb="20" eb="21">
      <t>ダイ</t>
    </rPh>
    <rPh sb="22" eb="23">
      <t>ジョウ</t>
    </rPh>
    <rPh sb="24" eb="26">
      <t>キテイ</t>
    </rPh>
    <rPh sb="28" eb="30">
      <t>センモン</t>
    </rPh>
    <rPh sb="30" eb="31">
      <t>イ</t>
    </rPh>
    <rPh sb="34" eb="37">
      <t>サイシュトク</t>
    </rPh>
    <rPh sb="38" eb="40">
      <t>シンセイ</t>
    </rPh>
    <phoneticPr fontId="3"/>
  </si>
  <si>
    <t>フリガナ</t>
    <phoneticPr fontId="4"/>
  </si>
  <si>
    <t>現勤務施設名</t>
    <rPh sb="0" eb="1">
      <t>ゲン</t>
    </rPh>
    <rPh sb="1" eb="3">
      <t>キンム</t>
    </rPh>
    <phoneticPr fontId="3"/>
  </si>
  <si>
    <t>申請書類には医師免許証、外科専門医認定証、心臓血管外科専門医認定証（更新歴がある場合は最新のもの）を添付すること</t>
    <rPh sb="0" eb="2">
      <t>シンセイ</t>
    </rPh>
    <rPh sb="2" eb="4">
      <t>ショルイ</t>
    </rPh>
    <rPh sb="6" eb="8">
      <t>イシ</t>
    </rPh>
    <rPh sb="8" eb="11">
      <t>メンキョショウ</t>
    </rPh>
    <rPh sb="12" eb="14">
      <t>ゲカ</t>
    </rPh>
    <rPh sb="14" eb="20">
      <t>センモンイニンテイショウ</t>
    </rPh>
    <rPh sb="21" eb="33">
      <t>シンゾウケッカンゲカセンモンイニンテイショウ</t>
    </rPh>
    <rPh sb="34" eb="36">
      <t>コウシン</t>
    </rPh>
    <rPh sb="36" eb="37">
      <t>レキ</t>
    </rPh>
    <rPh sb="40" eb="42">
      <t>バアイ</t>
    </rPh>
    <rPh sb="43" eb="45">
      <t>サイシン</t>
    </rPh>
    <rPh sb="50" eb="52">
      <t>テンプ</t>
    </rPh>
    <phoneticPr fontId="3"/>
  </si>
  <si>
    <t>修練指導者資格を引き継ぐ場合は、修練指導者認定証を必ず添付すること</t>
    <rPh sb="0" eb="2">
      <t>シュウレン</t>
    </rPh>
    <rPh sb="2" eb="5">
      <t>シドウシャ</t>
    </rPh>
    <rPh sb="5" eb="7">
      <t>シカク</t>
    </rPh>
    <rPh sb="8" eb="9">
      <t>ヒ</t>
    </rPh>
    <rPh sb="10" eb="11">
      <t>ツ</t>
    </rPh>
    <rPh sb="12" eb="14">
      <t>バアイ</t>
    </rPh>
    <rPh sb="16" eb="18">
      <t>シュウレン</t>
    </rPh>
    <rPh sb="18" eb="21">
      <t>シドウシャ</t>
    </rPh>
    <rPh sb="21" eb="24">
      <t>ニンテイショウ</t>
    </rPh>
    <rPh sb="25" eb="26">
      <t>カナラ</t>
    </rPh>
    <rPh sb="27" eb="29">
      <t>テンプ</t>
    </rPh>
    <phoneticPr fontId="3"/>
  </si>
  <si>
    <t>専門医再取得・様式２</t>
    <rPh sb="0" eb="3">
      <t>センモンイ</t>
    </rPh>
    <rPh sb="3" eb="6">
      <t>サイシュトク</t>
    </rPh>
    <phoneticPr fontId="4"/>
  </si>
  <si>
    <t>履　歴　書</t>
    <rPh sb="0" eb="1">
      <t>クツ</t>
    </rPh>
    <rPh sb="2" eb="3">
      <t>レキ</t>
    </rPh>
    <rPh sb="4" eb="5">
      <t>ショ</t>
    </rPh>
    <phoneticPr fontId="4"/>
  </si>
  <si>
    <t>専門医再取得・様式３</t>
    <rPh sb="0" eb="3">
      <t>センモンイ</t>
    </rPh>
    <rPh sb="3" eb="6">
      <t>サイシュトク</t>
    </rPh>
    <rPh sb="7" eb="9">
      <t>ヨウシキ</t>
    </rPh>
    <phoneticPr fontId="4"/>
  </si>
  <si>
    <t>心臓血管外科に関する学術業績</t>
    <rPh sb="0" eb="2">
      <t>シンゾウ</t>
    </rPh>
    <rPh sb="2" eb="4">
      <t>ケッカン</t>
    </rPh>
    <rPh sb="4" eb="6">
      <t>ゲカ</t>
    </rPh>
    <rPh sb="7" eb="8">
      <t>カン</t>
    </rPh>
    <rPh sb="10" eb="12">
      <t>ガクジュツ</t>
    </rPh>
    <rPh sb="12" eb="14">
      <t>ギョウセキ</t>
    </rPh>
    <phoneticPr fontId="3"/>
  </si>
  <si>
    <t>５年間とは申請日より遡って５年間のことです。</t>
    <rPh sb="1" eb="3">
      <t>ネンカン</t>
    </rPh>
    <rPh sb="5" eb="7">
      <t>シンセイ</t>
    </rPh>
    <rPh sb="7" eb="8">
      <t>ヒ</t>
    </rPh>
    <rPh sb="10" eb="11">
      <t>サカノボ</t>
    </rPh>
    <rPh sb="14" eb="16">
      <t>ネンカン</t>
    </rPh>
    <phoneticPr fontId="3"/>
  </si>
  <si>
    <t xml:space="preserve">  一度提出された業績は返却いたしません。原本は提出しないでください。　⇒確認しました</t>
    <rPh sb="2" eb="4">
      <t>イチド</t>
    </rPh>
    <rPh sb="4" eb="6">
      <t>テイシュツ</t>
    </rPh>
    <rPh sb="9" eb="11">
      <t>ギョウセキ</t>
    </rPh>
    <rPh sb="12" eb="14">
      <t>ヘンキャク</t>
    </rPh>
    <rPh sb="21" eb="23">
      <t>ゲンポン</t>
    </rPh>
    <rPh sb="24" eb="26">
      <t>テイシュツ</t>
    </rPh>
    <rPh sb="37" eb="39">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</si>
</sst>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quot;(&quot;#&quot;)&quot;"/>
  </numFmts>
  <fonts count="53">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6"/>
      <name val="Osaka"/>
      <family val="3"/>
      <charset val="128"/>
    </font>
    <font>
      <sz val="11"/>
      <name val="ＭＳ 明朝"/>
      <family val="1"/>
      <charset val="128"/>
    </font>
    <font>
      <sz val="9"/>
      <name val="ＭＳ 明朝"/>
      <family val="1"/>
      <charset val="128"/>
    </font>
    <font>
      <sz val="10"/>
      <name val="ＭＳ 明朝"/>
      <family val="1"/>
      <charset val="128"/>
    </font>
    <font>
      <sz val="6"/>
      <name val="ＭＳ Ｐゴシック"/>
      <family val="3"/>
      <charset val="128"/>
    </font>
    <font>
      <sz val="9"/>
      <color indexed="8"/>
      <name val="ＭＳ 明朝"/>
      <family val="1"/>
      <charset val="128"/>
    </font>
    <font>
      <sz val="10"/>
      <color indexed="8"/>
      <name val="ＭＳ 明朝"/>
      <family val="1"/>
      <charset val="128"/>
    </font>
    <font>
      <b/>
      <sz val="16"/>
      <color indexed="8"/>
      <name val="ＭＳ 明朝"/>
      <family val="1"/>
      <charset val="128"/>
    </font>
    <font>
      <sz val="11"/>
      <color indexed="9"/>
      <name val="ＭＳ 明朝"/>
      <family val="1"/>
      <charset val="128"/>
    </font>
    <font>
      <sz val="10"/>
      <color indexed="48"/>
      <name val="ＭＳ 明朝"/>
      <family val="1"/>
      <charset val="128"/>
    </font>
    <font>
      <sz val="9"/>
      <color indexed="12"/>
      <name val="ＭＳ 明朝"/>
      <family val="1"/>
      <charset val="128"/>
    </font>
    <font>
      <sz val="8"/>
      <color indexed="8"/>
      <name val="ＭＳ 明朝"/>
      <family val="1"/>
      <charset val="128"/>
    </font>
    <font>
      <sz val="8"/>
      <name val="ＭＳ 明朝"/>
      <family val="1"/>
      <charset val="128"/>
    </font>
    <font>
      <sz val="11"/>
      <color indexed="8"/>
      <name val="ＭＳ 明朝"/>
      <family val="1"/>
      <charset val="128"/>
    </font>
    <font>
      <sz val="9"/>
      <color indexed="48"/>
      <name val="ＭＳ 明朝"/>
      <family val="1"/>
      <charset val="128"/>
    </font>
    <font>
      <sz val="12"/>
      <name val="ＭＳ 明朝"/>
      <family val="1"/>
      <charset val="128"/>
    </font>
    <font>
      <sz val="9.5"/>
      <color indexed="8"/>
      <name val="ＭＳ 明朝"/>
      <family val="1"/>
      <charset val="128"/>
    </font>
    <font>
      <sz val="9"/>
      <color indexed="9"/>
      <name val="ＭＳ 明朝"/>
      <family val="1"/>
      <charset val="128"/>
    </font>
    <font>
      <sz val="10"/>
      <color indexed="9"/>
      <name val="ＭＳ 明朝"/>
      <family val="1"/>
      <charset val="128"/>
    </font>
    <font>
      <sz val="10"/>
      <color indexed="12"/>
      <name val="ＭＳ Ｐ明朝"/>
      <family val="1"/>
      <charset val="128"/>
    </font>
    <font>
      <sz val="10"/>
      <color indexed="8"/>
      <name val="ＭＳ Ｐ明朝"/>
      <family val="1"/>
      <charset val="128"/>
    </font>
    <font>
      <sz val="10"/>
      <name val="ＭＳ Ｐ明朝"/>
      <family val="1"/>
      <charset val="128"/>
    </font>
    <font>
      <sz val="8"/>
      <color indexed="8"/>
      <name val="ＭＳ Ｐ明朝"/>
      <family val="1"/>
      <charset val="128"/>
    </font>
    <font>
      <sz val="9"/>
      <color indexed="8"/>
      <name val="ＭＳ Ｐ明朝"/>
      <family val="1"/>
      <charset val="128"/>
    </font>
    <font>
      <sz val="9"/>
      <color indexed="48"/>
      <name val="ＭＳ Ｐ明朝"/>
      <family val="1"/>
      <charset val="128"/>
    </font>
    <font>
      <b/>
      <sz val="18"/>
      <color indexed="8"/>
      <name val="ＭＳ Ｐ明朝"/>
      <family val="1"/>
      <charset val="128"/>
    </font>
    <font>
      <sz val="12"/>
      <name val="ＭＳ Ｐ明朝"/>
      <family val="1"/>
      <charset val="128"/>
    </font>
    <font>
      <sz val="9"/>
      <color indexed="60"/>
      <name val="ＭＳ 明朝"/>
      <family val="1"/>
      <charset val="128"/>
    </font>
    <font>
      <b/>
      <sz val="16"/>
      <name val="ＭＳ 明朝"/>
      <family val="1"/>
      <charset val="128"/>
    </font>
    <font>
      <b/>
      <sz val="10"/>
      <name val="ＭＳ 明朝"/>
      <family val="1"/>
      <charset val="128"/>
    </font>
    <font>
      <b/>
      <sz val="8"/>
      <name val="ＭＳ 明朝"/>
      <family val="1"/>
      <charset val="128"/>
    </font>
    <font>
      <b/>
      <sz val="11"/>
      <name val="ＭＳ 明朝"/>
      <family val="1"/>
      <charset val="128"/>
    </font>
    <font>
      <b/>
      <sz val="9"/>
      <name val="ＭＳ 明朝"/>
      <family val="1"/>
      <charset val="128"/>
    </font>
    <font>
      <sz val="8"/>
      <color rgb="FFFF0000"/>
      <name val="ＭＳ 明朝"/>
      <family val="1"/>
      <charset val="128"/>
    </font>
    <font>
      <sz val="10"/>
      <color rgb="FFFF0000"/>
      <name val="ＭＳ 明朝"/>
      <family val="1"/>
      <charset val="128"/>
    </font>
    <font>
      <sz val="10"/>
      <name val="ＭＳ Ｐゴシック"/>
      <family val="3"/>
      <charset val="128"/>
      <scheme val="minor"/>
    </font>
    <font>
      <b/>
      <sz val="14"/>
      <color indexed="8"/>
      <name val="ＭＳ 明朝"/>
      <family val="1"/>
      <charset val="128"/>
    </font>
    <font>
      <b/>
      <sz val="14"/>
      <name val="ＭＳ 明朝"/>
      <family val="1"/>
      <charset val="128"/>
    </font>
    <font>
      <b/>
      <sz val="16"/>
      <color indexed="8"/>
      <name val="ＭＳ Ｐ明朝"/>
      <family val="1"/>
      <charset val="128"/>
    </font>
    <font>
      <b/>
      <sz val="14"/>
      <color indexed="8"/>
      <name val="ＭＳ Ｐ明朝"/>
      <family val="1"/>
      <charset val="128"/>
    </font>
    <font>
      <sz val="9"/>
      <color rgb="FF0000FF"/>
      <name val="ＭＳ 明朝"/>
      <family val="1"/>
      <charset val="128"/>
    </font>
    <font>
      <sz val="9"/>
      <color rgb="FF0000FF"/>
      <name val="ＭＳ 明朝"/>
      <family val="3"/>
      <charset val="128"/>
    </font>
    <font>
      <sz val="9"/>
      <color rgb="FF0000FF"/>
      <name val="ＭＳ ゴシック"/>
      <family val="3"/>
      <charset val="128"/>
    </font>
    <font>
      <sz val="6"/>
      <name val="ＭＳ 明朝"/>
      <family val="1"/>
      <charset val="128"/>
    </font>
    <font>
      <sz val="10"/>
      <color rgb="FF000000"/>
      <name val="ＭＳ 明朝"/>
      <family val="1"/>
      <charset val="128"/>
    </font>
    <font>
      <sz val="9"/>
      <name val="ＭＳ Ｐゴシック"/>
      <family val="3"/>
      <charset val="128"/>
    </font>
    <font>
      <sz val="9"/>
      <color rgb="FF0000FF"/>
      <name val="ＭＳ Ｐゴシック"/>
      <family val="3"/>
      <charset val="128"/>
    </font>
    <font>
      <sz val="12"/>
      <color indexed="8"/>
      <name val="ＭＳ 明朝"/>
      <family val="1"/>
      <charset val="128"/>
    </font>
    <font>
      <sz val="10"/>
      <color theme="1" tint="0.34998626667073579"/>
      <name val="ＭＳ 明朝"/>
      <family val="1"/>
      <charset val="128"/>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rgb="FFFFFFFF"/>
        <bgColor rgb="FF000000"/>
      </patternFill>
    </fill>
  </fills>
  <borders count="38">
    <border>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diagonalDown="1">
      <left style="hair">
        <color indexed="64"/>
      </left>
      <right/>
      <top style="hair">
        <color indexed="64"/>
      </top>
      <bottom style="hair">
        <color indexed="64"/>
      </bottom>
      <diagonal style="hair">
        <color theme="1" tint="0.499984740745262"/>
      </diagonal>
    </border>
    <border diagonalDown="1">
      <left/>
      <right/>
      <top style="hair">
        <color indexed="64"/>
      </top>
      <bottom style="hair">
        <color indexed="64"/>
      </bottom>
      <diagonal style="hair">
        <color theme="1" tint="0.499984740745262"/>
      </diagonal>
    </border>
    <border diagonalDown="1">
      <left/>
      <right style="hair">
        <color indexed="64"/>
      </right>
      <top style="hair">
        <color indexed="64"/>
      </top>
      <bottom style="hair">
        <color indexed="64"/>
      </bottom>
      <diagonal style="hair">
        <color theme="1" tint="0.499984740745262"/>
      </diagonal>
    </border>
    <border diagonalDown="1">
      <left style="hair">
        <color indexed="64"/>
      </left>
      <right/>
      <top style="hair">
        <color indexed="64"/>
      </top>
      <bottom/>
      <diagonal style="hair">
        <color theme="1" tint="0.499984740745262"/>
      </diagonal>
    </border>
    <border diagonalDown="1">
      <left/>
      <right/>
      <top style="hair">
        <color indexed="64"/>
      </top>
      <bottom/>
      <diagonal style="hair">
        <color theme="1" tint="0.499984740745262"/>
      </diagonal>
    </border>
    <border diagonalDown="1">
      <left/>
      <right style="hair">
        <color indexed="64"/>
      </right>
      <top style="hair">
        <color indexed="64"/>
      </top>
      <bottom/>
      <diagonal style="hair">
        <color theme="1" tint="0.499984740745262"/>
      </diagonal>
    </border>
    <border diagonalDown="1">
      <left style="hair">
        <color indexed="64"/>
      </left>
      <right/>
      <top/>
      <bottom style="hair">
        <color indexed="64"/>
      </bottom>
      <diagonal style="hair">
        <color theme="1" tint="0.499984740745262"/>
      </diagonal>
    </border>
    <border diagonalDown="1">
      <left/>
      <right/>
      <top/>
      <bottom style="hair">
        <color indexed="64"/>
      </bottom>
      <diagonal style="hair">
        <color theme="1" tint="0.499984740745262"/>
      </diagonal>
    </border>
    <border diagonalDown="1">
      <left/>
      <right style="hair">
        <color indexed="64"/>
      </right>
      <top/>
      <bottom style="hair">
        <color indexed="64"/>
      </bottom>
      <diagonal style="hair">
        <color theme="1" tint="0.499984740745262"/>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92">
    <xf numFmtId="0" fontId="0" fillId="0" borderId="0" xfId="0"/>
    <xf numFmtId="0" fontId="5" fillId="0" borderId="0" xfId="0" applyFont="1"/>
    <xf numFmtId="0" fontId="6" fillId="0" borderId="0" xfId="0" applyFont="1"/>
    <xf numFmtId="49" fontId="9" fillId="2" borderId="0" xfId="1" applyNumberFormat="1" applyFont="1" applyFill="1" applyAlignment="1">
      <alignment vertical="center"/>
    </xf>
    <xf numFmtId="49" fontId="9" fillId="2" borderId="0" xfId="1" applyNumberFormat="1" applyFont="1" applyFill="1" applyAlignment="1">
      <alignment horizontal="center" vertical="center"/>
    </xf>
    <xf numFmtId="49" fontId="6" fillId="0" borderId="0" xfId="0" applyNumberFormat="1" applyFont="1" applyAlignment="1">
      <alignment vertical="center"/>
    </xf>
    <xf numFmtId="49" fontId="10" fillId="2" borderId="0" xfId="1" applyNumberFormat="1" applyFont="1" applyFill="1" applyAlignment="1">
      <alignment vertical="center"/>
    </xf>
    <xf numFmtId="49" fontId="5" fillId="2" borderId="0" xfId="0" applyNumberFormat="1" applyFont="1" applyFill="1" applyAlignment="1">
      <alignment vertical="center"/>
    </xf>
    <xf numFmtId="49" fontId="5" fillId="0" borderId="0" xfId="0" applyNumberFormat="1" applyFont="1" applyAlignment="1">
      <alignment vertical="center"/>
    </xf>
    <xf numFmtId="49" fontId="10" fillId="0" borderId="0" xfId="1" applyNumberFormat="1" applyFont="1" applyAlignment="1">
      <alignment vertical="center"/>
    </xf>
    <xf numFmtId="49" fontId="9" fillId="0" borderId="0" xfId="1" applyNumberFormat="1" applyFont="1" applyAlignment="1">
      <alignment horizontal="right" vertical="center"/>
    </xf>
    <xf numFmtId="49" fontId="11" fillId="0" borderId="0" xfId="1" applyNumberFormat="1" applyFont="1" applyAlignment="1">
      <alignment horizontal="center" vertical="center"/>
    </xf>
    <xf numFmtId="49" fontId="10" fillId="0" borderId="0" xfId="1" applyNumberFormat="1" applyFont="1" applyAlignment="1">
      <alignment horizontal="right" vertical="center"/>
    </xf>
    <xf numFmtId="49" fontId="10" fillId="0" borderId="0" xfId="1" applyNumberFormat="1" applyFont="1" applyAlignment="1">
      <alignment horizontal="center" vertical="center"/>
    </xf>
    <xf numFmtId="49" fontId="9" fillId="0" borderId="0" xfId="1" applyNumberFormat="1" applyFont="1" applyAlignment="1">
      <alignment horizontal="left" vertical="center"/>
    </xf>
    <xf numFmtId="49" fontId="12" fillId="0" borderId="0" xfId="0" applyNumberFormat="1" applyFont="1" applyAlignment="1">
      <alignment vertical="center"/>
    </xf>
    <xf numFmtId="49" fontId="9" fillId="0" borderId="0" xfId="1" applyNumberFormat="1" applyFont="1" applyAlignment="1">
      <alignment vertical="center"/>
    </xf>
    <xf numFmtId="0" fontId="9" fillId="2" borderId="0" xfId="1" applyFont="1" applyFill="1" applyAlignment="1">
      <alignment vertical="center"/>
    </xf>
    <xf numFmtId="0" fontId="9" fillId="2" borderId="0" xfId="1" applyFont="1" applyFill="1" applyAlignment="1">
      <alignment horizontal="center" vertical="center"/>
    </xf>
    <xf numFmtId="0" fontId="7" fillId="0" borderId="0" xfId="0" applyFont="1"/>
    <xf numFmtId="0" fontId="10" fillId="2" borderId="0" xfId="1" applyFont="1" applyFill="1" applyAlignment="1">
      <alignment vertical="center"/>
    </xf>
    <xf numFmtId="0" fontId="10" fillId="0" borderId="0" xfId="1" applyFont="1" applyAlignment="1">
      <alignment vertical="center"/>
    </xf>
    <xf numFmtId="0" fontId="10" fillId="0" borderId="0" xfId="1" applyFont="1" applyAlignment="1">
      <alignment horizontal="right" vertical="center"/>
    </xf>
    <xf numFmtId="0" fontId="10" fillId="0" borderId="0" xfId="1" applyFont="1" applyAlignment="1">
      <alignment horizontal="center" vertical="center"/>
    </xf>
    <xf numFmtId="49" fontId="7" fillId="0" borderId="0" xfId="0" applyNumberFormat="1" applyFont="1" applyAlignment="1">
      <alignment vertical="center"/>
    </xf>
    <xf numFmtId="0" fontId="9" fillId="0" borderId="0" xfId="1" applyFont="1" applyAlignment="1">
      <alignment horizontal="right" vertical="center"/>
    </xf>
    <xf numFmtId="0" fontId="11" fillId="0" borderId="0" xfId="1" applyFont="1" applyAlignment="1">
      <alignment horizontal="center" vertical="center"/>
    </xf>
    <xf numFmtId="0" fontId="10" fillId="0" borderId="0" xfId="1" applyFont="1" applyAlignment="1">
      <alignment horizontal="left" vertical="center"/>
    </xf>
    <xf numFmtId="0" fontId="5" fillId="2" borderId="0" xfId="0" applyFont="1" applyFill="1"/>
    <xf numFmtId="49" fontId="10" fillId="0" borderId="1" xfId="1" applyNumberFormat="1" applyFont="1" applyBorder="1" applyAlignment="1">
      <alignment horizontal="center" vertical="center"/>
    </xf>
    <xf numFmtId="49" fontId="9" fillId="0" borderId="0" xfId="1" applyNumberFormat="1" applyFont="1" applyAlignment="1">
      <alignment horizontal="center" vertical="center"/>
    </xf>
    <xf numFmtId="0" fontId="17" fillId="0" borderId="0" xfId="0" applyFont="1"/>
    <xf numFmtId="0" fontId="10" fillId="0" borderId="0" xfId="1" applyFont="1" applyAlignment="1">
      <alignment horizontal="right" vertical="center" shrinkToFit="1"/>
    </xf>
    <xf numFmtId="0" fontId="10" fillId="0" borderId="0" xfId="1" applyFont="1" applyAlignment="1">
      <alignment horizontal="left" vertical="center" shrinkToFit="1"/>
    </xf>
    <xf numFmtId="0" fontId="5" fillId="0" borderId="0" xfId="0" applyFont="1" applyAlignment="1">
      <alignment horizontal="left" vertical="center" shrinkToFit="1"/>
    </xf>
    <xf numFmtId="49" fontId="17" fillId="0" borderId="0" xfId="0" applyNumberFormat="1" applyFont="1" applyAlignment="1">
      <alignment vertical="center"/>
    </xf>
    <xf numFmtId="49" fontId="18" fillId="0" borderId="0" xfId="1" applyNumberFormat="1" applyFont="1" applyAlignment="1">
      <alignment horizontal="right" vertical="center"/>
    </xf>
    <xf numFmtId="49" fontId="13" fillId="0" borderId="0" xfId="1" applyNumberFormat="1" applyFont="1" applyAlignment="1">
      <alignment horizontal="right" vertical="center"/>
    </xf>
    <xf numFmtId="0" fontId="19" fillId="0" borderId="0" xfId="0" applyFont="1"/>
    <xf numFmtId="49" fontId="20" fillId="0" borderId="0" xfId="1" applyNumberFormat="1" applyFont="1" applyAlignment="1">
      <alignment horizontal="right" vertical="center"/>
    </xf>
    <xf numFmtId="49" fontId="9" fillId="0" borderId="0" xfId="1" applyNumberFormat="1" applyFont="1" applyAlignment="1">
      <alignment horizontal="left" vertical="center" shrinkToFit="1"/>
    </xf>
    <xf numFmtId="49" fontId="6" fillId="0" borderId="0" xfId="0" applyNumberFormat="1" applyFont="1" applyAlignment="1">
      <alignment horizontal="left" vertical="center" shrinkToFit="1"/>
    </xf>
    <xf numFmtId="49" fontId="5" fillId="0" borderId="0" xfId="0" applyNumberFormat="1" applyFont="1" applyAlignment="1">
      <alignment horizontal="center" vertical="center"/>
    </xf>
    <xf numFmtId="49" fontId="14" fillId="0" borderId="0" xfId="1" applyNumberFormat="1" applyFont="1" applyAlignment="1">
      <alignment vertical="center"/>
    </xf>
    <xf numFmtId="49" fontId="14" fillId="0" borderId="0" xfId="0" applyNumberFormat="1" applyFont="1" applyAlignment="1">
      <alignment vertical="center"/>
    </xf>
    <xf numFmtId="49" fontId="14" fillId="0" borderId="0" xfId="1" applyNumberFormat="1" applyFont="1" applyAlignment="1">
      <alignment horizontal="right" vertical="center"/>
    </xf>
    <xf numFmtId="49" fontId="21" fillId="0" borderId="0" xfId="0" applyNumberFormat="1" applyFont="1" applyAlignment="1">
      <alignment vertical="center"/>
    </xf>
    <xf numFmtId="0" fontId="0" fillId="0" borderId="0" xfId="0" applyAlignment="1">
      <alignment vertical="center"/>
    </xf>
    <xf numFmtId="49" fontId="22" fillId="0" borderId="0" xfId="0" applyNumberFormat="1" applyFont="1" applyAlignment="1">
      <alignment vertical="center"/>
    </xf>
    <xf numFmtId="49" fontId="10" fillId="0" borderId="2" xfId="1" applyNumberFormat="1" applyFont="1" applyBorder="1" applyAlignment="1">
      <alignment vertical="center"/>
    </xf>
    <xf numFmtId="0" fontId="7" fillId="0" borderId="0" xfId="0" applyFont="1" applyAlignment="1">
      <alignment vertical="center" shrinkToFit="1"/>
    </xf>
    <xf numFmtId="0" fontId="7" fillId="0" borderId="0" xfId="1" applyFont="1" applyAlignment="1">
      <alignment vertical="center"/>
    </xf>
    <xf numFmtId="49" fontId="7" fillId="0" borderId="0" xfId="1" applyNumberFormat="1" applyFont="1" applyAlignment="1">
      <alignment vertical="center"/>
    </xf>
    <xf numFmtId="49" fontId="7" fillId="0" borderId="0" xfId="1" applyNumberFormat="1" applyFont="1" applyAlignment="1">
      <alignment horizontal="left" vertical="center"/>
    </xf>
    <xf numFmtId="49" fontId="6" fillId="0" borderId="0" xfId="1" applyNumberFormat="1" applyFont="1" applyAlignment="1">
      <alignment vertical="center"/>
    </xf>
    <xf numFmtId="49" fontId="6" fillId="0" borderId="0" xfId="1" applyNumberFormat="1" applyFont="1" applyAlignment="1">
      <alignment horizontal="right" vertical="center"/>
    </xf>
    <xf numFmtId="0" fontId="6" fillId="0" borderId="0" xfId="1" applyFont="1" applyAlignment="1">
      <alignment vertical="center"/>
    </xf>
    <xf numFmtId="0" fontId="23" fillId="0" borderId="0" xfId="1" applyFont="1" applyAlignment="1">
      <alignment horizontal="right" vertical="center"/>
    </xf>
    <xf numFmtId="0" fontId="24" fillId="0" borderId="0" xfId="1" applyFont="1" applyAlignment="1">
      <alignment vertical="center"/>
    </xf>
    <xf numFmtId="0" fontId="25" fillId="0" borderId="0" xfId="2" applyFont="1" applyAlignment="1">
      <alignment vertical="center"/>
    </xf>
    <xf numFmtId="0" fontId="28" fillId="0" borderId="0" xfId="2" applyFont="1" applyAlignment="1">
      <alignment vertical="center"/>
    </xf>
    <xf numFmtId="0" fontId="6" fillId="2" borderId="0" xfId="1" applyFont="1" applyFill="1" applyAlignment="1">
      <alignment vertical="center"/>
    </xf>
    <xf numFmtId="0" fontId="6" fillId="2" borderId="0" xfId="1" applyFont="1" applyFill="1" applyAlignment="1">
      <alignment horizontal="center" vertical="center"/>
    </xf>
    <xf numFmtId="0" fontId="6" fillId="2" borderId="0" xfId="0" applyFont="1" applyFill="1"/>
    <xf numFmtId="0" fontId="31" fillId="2" borderId="0" xfId="0" applyFont="1" applyFill="1"/>
    <xf numFmtId="0" fontId="6" fillId="2" borderId="0" xfId="1" applyFont="1" applyFill="1" applyAlignment="1">
      <alignment horizontal="right" vertical="center"/>
    </xf>
    <xf numFmtId="0" fontId="7" fillId="2" borderId="0" xfId="1" applyFont="1" applyFill="1" applyAlignment="1">
      <alignment vertical="center"/>
    </xf>
    <xf numFmtId="0" fontId="6" fillId="0" borderId="0" xfId="1" applyFont="1" applyAlignment="1">
      <alignment horizontal="right" vertical="center"/>
    </xf>
    <xf numFmtId="0" fontId="7" fillId="0" borderId="0" xfId="1" applyFont="1" applyAlignment="1">
      <alignment horizontal="right" vertical="center"/>
    </xf>
    <xf numFmtId="0" fontId="7" fillId="0" borderId="0" xfId="1" applyFont="1" applyAlignment="1">
      <alignment horizontal="left" vertical="center"/>
    </xf>
    <xf numFmtId="0" fontId="7" fillId="0" borderId="0" xfId="1" applyFont="1" applyAlignment="1">
      <alignment horizontal="center" vertical="center"/>
    </xf>
    <xf numFmtId="0" fontId="5" fillId="0" borderId="13" xfId="0" applyFont="1" applyBorder="1" applyAlignment="1">
      <alignment vertical="center"/>
    </xf>
    <xf numFmtId="0" fontId="16" fillId="0" borderId="0" xfId="0" applyFont="1"/>
    <xf numFmtId="0" fontId="36" fillId="0" borderId="6" xfId="1" applyFont="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36" fillId="0" borderId="5" xfId="1" applyFont="1" applyBorder="1" applyAlignment="1">
      <alignment vertical="center"/>
    </xf>
    <xf numFmtId="0" fontId="6" fillId="2" borderId="0" xfId="0" applyFont="1" applyFill="1" applyAlignment="1">
      <alignment horizontal="right"/>
    </xf>
    <xf numFmtId="0" fontId="5" fillId="0" borderId="0" xfId="0" applyFont="1" applyProtection="1">
      <protection locked="0"/>
    </xf>
    <xf numFmtId="49" fontId="7" fillId="0" borderId="0" xfId="0" applyNumberFormat="1" applyFont="1" applyProtection="1">
      <protection locked="0"/>
    </xf>
    <xf numFmtId="0" fontId="7" fillId="0" borderId="0" xfId="0" applyFont="1" applyProtection="1">
      <protection locked="0"/>
    </xf>
    <xf numFmtId="0" fontId="10" fillId="0" borderId="0" xfId="1" applyFont="1" applyAlignment="1" applyProtection="1">
      <alignment vertical="center"/>
      <protection locked="0"/>
    </xf>
    <xf numFmtId="0" fontId="6" fillId="0" borderId="0" xfId="0" applyFont="1" applyProtection="1">
      <protection locked="0"/>
    </xf>
    <xf numFmtId="0" fontId="9" fillId="2" borderId="0" xfId="1" applyFont="1" applyFill="1" applyAlignment="1">
      <alignment horizontal="right" vertical="center"/>
    </xf>
    <xf numFmtId="0" fontId="36" fillId="0" borderId="4" xfId="1" applyFont="1" applyBorder="1" applyAlignment="1">
      <alignment vertical="center"/>
    </xf>
    <xf numFmtId="0" fontId="6" fillId="3" borderId="5" xfId="2" applyFont="1" applyFill="1" applyBorder="1" applyAlignment="1">
      <alignment vertical="center"/>
    </xf>
    <xf numFmtId="0" fontId="6" fillId="0" borderId="5" xfId="1" applyFont="1" applyBorder="1" applyAlignment="1">
      <alignment vertical="center"/>
    </xf>
    <xf numFmtId="0" fontId="6" fillId="0" borderId="5" xfId="0" applyFont="1" applyBorder="1" applyAlignment="1">
      <alignment vertical="center"/>
    </xf>
    <xf numFmtId="0" fontId="36" fillId="3" borderId="4" xfId="2" applyFont="1" applyFill="1" applyBorder="1" applyAlignment="1">
      <alignment vertical="center"/>
    </xf>
    <xf numFmtId="0" fontId="38" fillId="0" borderId="0" xfId="1" applyFont="1" applyAlignment="1">
      <alignment vertical="center"/>
    </xf>
    <xf numFmtId="49" fontId="9" fillId="2" borderId="0" xfId="1" applyNumberFormat="1" applyFont="1" applyFill="1" applyAlignment="1">
      <alignment horizontal="right" vertical="center"/>
    </xf>
    <xf numFmtId="49" fontId="10" fillId="0" borderId="0" xfId="1" applyNumberFormat="1"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10" fillId="0" borderId="1" xfId="1" applyFont="1" applyBorder="1" applyAlignment="1">
      <alignment vertical="center"/>
    </xf>
    <xf numFmtId="0" fontId="15" fillId="0" borderId="0" xfId="1" applyFont="1" applyAlignment="1">
      <alignment vertical="center"/>
    </xf>
    <xf numFmtId="0" fontId="9" fillId="0" borderId="0" xfId="1" applyFont="1" applyAlignment="1">
      <alignment vertical="center"/>
    </xf>
    <xf numFmtId="0" fontId="10" fillId="0" borderId="1" xfId="1"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49" fontId="9" fillId="0" borderId="1" xfId="1" applyNumberFormat="1" applyFont="1" applyBorder="1" applyAlignment="1" applyProtection="1">
      <alignment horizontal="center" vertical="center"/>
      <protection locked="0"/>
    </xf>
    <xf numFmtId="49" fontId="9" fillId="0" borderId="0" xfId="1" applyNumberFormat="1" applyFont="1" applyAlignment="1" applyProtection="1">
      <alignment horizontal="center" vertical="center"/>
      <protection locked="0"/>
    </xf>
    <xf numFmtId="0" fontId="6" fillId="0" borderId="0" xfId="0" applyFont="1" applyAlignment="1">
      <alignment horizontal="left" vertical="center"/>
    </xf>
    <xf numFmtId="49" fontId="6" fillId="0" borderId="0" xfId="0" applyNumberFormat="1" applyFont="1" applyAlignment="1" applyProtection="1">
      <alignment vertical="center"/>
      <protection locked="0"/>
    </xf>
    <xf numFmtId="49" fontId="9" fillId="0" borderId="13" xfId="1" applyNumberFormat="1" applyFont="1" applyBorder="1" applyAlignment="1" applyProtection="1">
      <alignment horizontal="left" vertical="center"/>
      <protection locked="0"/>
    </xf>
    <xf numFmtId="0" fontId="32" fillId="0" borderId="0" xfId="1" applyFont="1" applyAlignment="1">
      <alignment vertical="center"/>
    </xf>
    <xf numFmtId="0" fontId="7" fillId="0" borderId="5" xfId="0" applyFont="1" applyBorder="1"/>
    <xf numFmtId="0" fontId="6" fillId="0" borderId="5" xfId="0" applyFont="1" applyBorder="1"/>
    <xf numFmtId="0" fontId="36" fillId="0" borderId="17" xfId="1" applyFont="1" applyBorder="1" applyAlignment="1">
      <alignment vertical="center"/>
    </xf>
    <xf numFmtId="49" fontId="36" fillId="0" borderId="0" xfId="0" applyNumberFormat="1" applyFont="1" applyAlignment="1">
      <alignment vertical="center"/>
    </xf>
    <xf numFmtId="0" fontId="36" fillId="0" borderId="18" xfId="1" applyFont="1" applyBorder="1" applyAlignment="1">
      <alignment vertical="center"/>
    </xf>
    <xf numFmtId="0" fontId="5" fillId="0" borderId="4" xfId="1" applyFont="1" applyBorder="1" applyAlignment="1">
      <alignment vertical="center" shrinkToFit="1"/>
    </xf>
    <xf numFmtId="0" fontId="37" fillId="0" borderId="15" xfId="1" applyFont="1" applyBorder="1" applyAlignment="1">
      <alignment vertical="center" shrinkToFit="1"/>
    </xf>
    <xf numFmtId="0" fontId="7" fillId="0" borderId="18" xfId="0" applyFont="1" applyBorder="1" applyAlignment="1">
      <alignment vertical="center"/>
    </xf>
    <xf numFmtId="0" fontId="7" fillId="0" borderId="0" xfId="0" applyFont="1" applyAlignment="1">
      <alignment vertical="center"/>
    </xf>
    <xf numFmtId="0" fontId="32" fillId="0" borderId="0" xfId="1"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34" fillId="0" borderId="0" xfId="1" applyFont="1" applyAlignment="1">
      <alignment horizontal="left" vertical="center"/>
    </xf>
    <xf numFmtId="0" fontId="16" fillId="3" borderId="5" xfId="2" applyFont="1" applyFill="1" applyBorder="1" applyAlignment="1">
      <alignment vertical="center"/>
    </xf>
    <xf numFmtId="49" fontId="7" fillId="0" borderId="6" xfId="1" applyNumberFormat="1" applyFont="1" applyBorder="1" applyAlignment="1">
      <alignment vertical="center"/>
    </xf>
    <xf numFmtId="0" fontId="7" fillId="0" borderId="6" xfId="1" applyFont="1" applyBorder="1" applyAlignment="1">
      <alignment vertical="center"/>
    </xf>
    <xf numFmtId="0" fontId="6" fillId="0" borderId="6" xfId="1" applyFont="1" applyBorder="1" applyAlignment="1">
      <alignment vertical="center"/>
    </xf>
    <xf numFmtId="0" fontId="34" fillId="3" borderId="0" xfId="2" applyFont="1" applyFill="1" applyAlignment="1">
      <alignment horizontal="left" vertical="center"/>
    </xf>
    <xf numFmtId="0" fontId="5" fillId="0" borderId="5" xfId="0" applyFont="1" applyBorder="1" applyAlignment="1">
      <alignment vertical="center"/>
    </xf>
    <xf numFmtId="0" fontId="16" fillId="0" borderId="15" xfId="0" applyFont="1" applyBorder="1" applyAlignment="1">
      <alignment vertical="center"/>
    </xf>
    <xf numFmtId="0" fontId="16" fillId="0" borderId="16" xfId="1" applyFont="1" applyBorder="1" applyAlignment="1">
      <alignment vertical="center"/>
    </xf>
    <xf numFmtId="0" fontId="34" fillId="3" borderId="4" xfId="2" applyFont="1" applyFill="1" applyBorder="1" applyAlignment="1">
      <alignment vertical="center"/>
    </xf>
    <xf numFmtId="0" fontId="34" fillId="3" borderId="5" xfId="2" applyFont="1" applyFill="1" applyBorder="1" applyAlignment="1">
      <alignment vertical="center"/>
    </xf>
    <xf numFmtId="0" fontId="34" fillId="3" borderId="6" xfId="2" applyFont="1" applyFill="1" applyBorder="1" applyAlignment="1">
      <alignment vertical="center"/>
    </xf>
    <xf numFmtId="0" fontId="34" fillId="0" borderId="4" xfId="1" applyFont="1" applyBorder="1" applyAlignment="1">
      <alignment vertical="center"/>
    </xf>
    <xf numFmtId="0" fontId="34" fillId="0" borderId="5" xfId="1" applyFont="1" applyBorder="1" applyAlignment="1">
      <alignment vertical="center"/>
    </xf>
    <xf numFmtId="0" fontId="34" fillId="0" borderId="6" xfId="1" applyFont="1" applyBorder="1" applyAlignment="1">
      <alignment vertical="center"/>
    </xf>
    <xf numFmtId="0" fontId="16" fillId="3" borderId="4" xfId="2" applyFont="1" applyFill="1" applyBorder="1" applyAlignment="1">
      <alignment vertical="center"/>
    </xf>
    <xf numFmtId="49" fontId="5" fillId="0" borderId="5" xfId="0" applyNumberFormat="1" applyFont="1" applyBorder="1" applyAlignment="1">
      <alignment vertical="center"/>
    </xf>
    <xf numFmtId="0" fontId="5" fillId="0" borderId="6" xfId="0" applyFont="1" applyBorder="1" applyAlignment="1">
      <alignment vertical="center"/>
    </xf>
    <xf numFmtId="0" fontId="16" fillId="3" borderId="6" xfId="2" applyFont="1" applyFill="1" applyBorder="1" applyAlignment="1">
      <alignment vertical="center"/>
    </xf>
    <xf numFmtId="0" fontId="16" fillId="3" borderId="6" xfId="2" applyFont="1" applyFill="1" applyBorder="1" applyAlignment="1">
      <alignment vertical="center" wrapText="1"/>
    </xf>
    <xf numFmtId="0" fontId="16" fillId="3" borderId="19" xfId="2" applyFont="1" applyFill="1" applyBorder="1" applyAlignment="1">
      <alignment vertical="center"/>
    </xf>
    <xf numFmtId="0" fontId="16" fillId="3" borderId="18" xfId="2" applyFont="1" applyFill="1" applyBorder="1" applyAlignment="1">
      <alignment horizontal="right" vertical="center"/>
    </xf>
    <xf numFmtId="0" fontId="16" fillId="0" borderId="6" xfId="1" applyFont="1" applyBorder="1" applyAlignment="1">
      <alignment vertical="center"/>
    </xf>
    <xf numFmtId="0" fontId="37" fillId="0" borderId="0" xfId="1" applyFont="1" applyAlignment="1">
      <alignment vertical="center"/>
    </xf>
    <xf numFmtId="0" fontId="37" fillId="0" borderId="0" xfId="1" applyFont="1" applyAlignment="1">
      <alignment horizontal="right" vertical="center"/>
    </xf>
    <xf numFmtId="0" fontId="39" fillId="0" borderId="18" xfId="0" applyFont="1" applyBorder="1" applyAlignment="1">
      <alignment vertical="center"/>
    </xf>
    <xf numFmtId="49" fontId="7" fillId="0" borderId="0" xfId="0" applyNumberFormat="1" applyFont="1"/>
    <xf numFmtId="0" fontId="27" fillId="0" borderId="3" xfId="2" applyFont="1" applyBorder="1" applyAlignment="1" applyProtection="1">
      <alignment horizontal="center" vertical="center"/>
      <protection locked="0"/>
    </xf>
    <xf numFmtId="0" fontId="23" fillId="2" borderId="0" xfId="1" applyFont="1" applyFill="1" applyAlignment="1">
      <alignment horizontal="right" vertical="center"/>
    </xf>
    <xf numFmtId="0" fontId="24" fillId="2" borderId="0" xfId="1" applyFont="1" applyFill="1" applyAlignment="1">
      <alignment vertical="center"/>
    </xf>
    <xf numFmtId="0" fontId="27" fillId="2" borderId="0" xfId="1" applyFont="1" applyFill="1" applyAlignment="1">
      <alignment horizontal="right" vertical="center"/>
    </xf>
    <xf numFmtId="0" fontId="24" fillId="0" borderId="0" xfId="0" applyFont="1" applyAlignment="1">
      <alignment horizontal="left" vertical="center"/>
    </xf>
    <xf numFmtId="0" fontId="24" fillId="0" borderId="0" xfId="0" applyFont="1" applyAlignment="1">
      <alignment horizontal="center" vertical="center"/>
    </xf>
    <xf numFmtId="0" fontId="25" fillId="0" borderId="0" xfId="0" applyFont="1" applyAlignment="1">
      <alignment vertical="center"/>
    </xf>
    <xf numFmtId="0" fontId="24" fillId="0" borderId="0" xfId="0" applyFont="1" applyAlignment="1">
      <alignment vertical="center"/>
    </xf>
    <xf numFmtId="0" fontId="38" fillId="0" borderId="0" xfId="0" applyFont="1" applyAlignment="1">
      <alignment horizontal="left" vertical="center"/>
    </xf>
    <xf numFmtId="0" fontId="29" fillId="0" borderId="0" xfId="1" applyFont="1" applyAlignment="1">
      <alignment vertical="center"/>
    </xf>
    <xf numFmtId="49" fontId="24" fillId="0" borderId="0" xfId="2" applyNumberFormat="1" applyFont="1" applyAlignment="1">
      <alignment vertical="center"/>
    </xf>
    <xf numFmtId="0" fontId="24" fillId="0" borderId="0" xfId="2" applyFont="1" applyAlignment="1">
      <alignment vertical="center"/>
    </xf>
    <xf numFmtId="0" fontId="24" fillId="0" borderId="0" xfId="2" applyFont="1" applyAlignment="1">
      <alignment horizontal="right" vertical="center"/>
    </xf>
    <xf numFmtId="0" fontId="28" fillId="0" borderId="0" xfId="1" applyFont="1" applyAlignment="1">
      <alignment vertical="center"/>
    </xf>
    <xf numFmtId="49" fontId="27" fillId="0" borderId="3" xfId="2" applyNumberFormat="1" applyFont="1" applyBorder="1" applyAlignment="1" applyProtection="1">
      <alignment horizontal="center" vertical="center"/>
      <protection locked="0"/>
    </xf>
    <xf numFmtId="49" fontId="11" fillId="0" borderId="0" xfId="1" applyNumberFormat="1" applyFont="1" applyAlignment="1">
      <alignment vertical="center"/>
    </xf>
    <xf numFmtId="49" fontId="9" fillId="0" borderId="0" xfId="1" applyNumberFormat="1" applyFont="1" applyAlignment="1">
      <alignment vertical="center" wrapText="1"/>
    </xf>
    <xf numFmtId="49" fontId="10" fillId="0" borderId="0" xfId="1" applyNumberFormat="1" applyFont="1" applyAlignment="1">
      <alignment horizontal="left" vertical="center" wrapText="1"/>
    </xf>
    <xf numFmtId="49" fontId="5" fillId="0" borderId="0" xfId="0" applyNumberFormat="1" applyFont="1" applyAlignment="1">
      <alignment horizontal="left" vertical="center" wrapText="1"/>
    </xf>
    <xf numFmtId="49" fontId="15" fillId="0" borderId="0" xfId="1" applyNumberFormat="1" applyFont="1" applyAlignment="1">
      <alignment vertical="center"/>
    </xf>
    <xf numFmtId="49" fontId="5" fillId="0" borderId="0" xfId="0" applyNumberFormat="1" applyFont="1" applyAlignment="1">
      <alignment vertical="center" shrinkToFit="1"/>
    </xf>
    <xf numFmtId="0" fontId="0" fillId="0" borderId="0" xfId="0" applyAlignment="1">
      <alignment vertical="center" shrinkToFit="1"/>
    </xf>
    <xf numFmtId="0" fontId="50" fillId="0" borderId="0" xfId="0" applyFont="1" applyAlignment="1">
      <alignment vertical="center"/>
    </xf>
    <xf numFmtId="49" fontId="48" fillId="0" borderId="0" xfId="1" applyNumberFormat="1" applyFont="1" applyAlignment="1">
      <alignment vertical="center"/>
    </xf>
    <xf numFmtId="49" fontId="51" fillId="0" borderId="0" xfId="1" applyNumberFormat="1" applyFont="1" applyAlignment="1">
      <alignment vertical="center"/>
    </xf>
    <xf numFmtId="49" fontId="5" fillId="0" borderId="1" xfId="0" applyNumberFormat="1" applyFont="1" applyBorder="1" applyAlignment="1" applyProtection="1">
      <alignment vertical="center"/>
      <protection locked="0"/>
    </xf>
    <xf numFmtId="0" fontId="6" fillId="0" borderId="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49" fontId="10" fillId="0" borderId="4" xfId="1" applyNumberFormat="1" applyFont="1" applyBorder="1" applyAlignment="1">
      <alignment horizontal="center" vertical="center"/>
    </xf>
    <xf numFmtId="49" fontId="5" fillId="0" borderId="6" xfId="0"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0" fillId="0" borderId="4" xfId="1" applyNumberFormat="1" applyFont="1" applyBorder="1" applyAlignment="1">
      <alignment horizontal="center" vertical="center" wrapText="1" shrinkToFit="1"/>
    </xf>
    <xf numFmtId="49" fontId="10" fillId="0" borderId="5" xfId="1" applyNumberFormat="1" applyFont="1" applyBorder="1" applyAlignment="1">
      <alignment horizontal="center" vertical="center" wrapText="1" shrinkToFit="1"/>
    </xf>
    <xf numFmtId="49" fontId="10" fillId="0" borderId="6" xfId="1" applyNumberFormat="1" applyFont="1" applyBorder="1" applyAlignment="1">
      <alignment horizontal="center" vertical="center" wrapText="1" shrinkToFit="1"/>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10" fillId="0" borderId="0" xfId="1" applyNumberFormat="1" applyFont="1" applyAlignment="1">
      <alignment horizontal="left" vertical="center"/>
    </xf>
    <xf numFmtId="49" fontId="9" fillId="0" borderId="4" xfId="1" applyNumberFormat="1" applyFont="1" applyBorder="1" applyAlignment="1">
      <alignment horizontal="center" vertical="center" shrinkToFit="1"/>
    </xf>
    <xf numFmtId="49" fontId="9" fillId="0" borderId="5" xfId="1" applyNumberFormat="1" applyFont="1" applyBorder="1" applyAlignment="1">
      <alignment horizontal="center" vertical="center" shrinkToFit="1"/>
    </xf>
    <xf numFmtId="49" fontId="9" fillId="0" borderId="6" xfId="1" applyNumberFormat="1" applyFont="1" applyBorder="1" applyAlignment="1">
      <alignment horizontal="center" vertical="center" shrinkToFit="1"/>
    </xf>
    <xf numFmtId="49" fontId="10" fillId="0" borderId="13" xfId="1" applyNumberFormat="1" applyFont="1" applyBorder="1" applyAlignment="1">
      <alignment vertical="center" shrinkToFit="1"/>
    </xf>
    <xf numFmtId="0" fontId="5" fillId="0" borderId="2" xfId="0" applyFont="1" applyBorder="1" applyAlignment="1">
      <alignment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49" fontId="5" fillId="0" borderId="5" xfId="0" applyNumberFormat="1" applyFont="1" applyBorder="1" applyAlignment="1">
      <alignment horizontal="center" vertical="center"/>
    </xf>
    <xf numFmtId="49" fontId="10" fillId="0" borderId="0" xfId="1" applyNumberFormat="1" applyFont="1" applyAlignment="1">
      <alignment vertical="center"/>
    </xf>
    <xf numFmtId="0" fontId="7" fillId="0" borderId="0" xfId="0" applyFont="1" applyAlignment="1">
      <alignment vertical="center"/>
    </xf>
    <xf numFmtId="49" fontId="9" fillId="2" borderId="0" xfId="1" applyNumberFormat="1" applyFont="1" applyFill="1" applyAlignment="1">
      <alignment horizontal="right" vertical="center"/>
    </xf>
    <xf numFmtId="49" fontId="11" fillId="0" borderId="7" xfId="1" applyNumberFormat="1" applyFont="1" applyBorder="1" applyAlignment="1">
      <alignment horizontal="center" vertical="center"/>
    </xf>
    <xf numFmtId="49" fontId="11" fillId="0" borderId="8" xfId="1" applyNumberFormat="1" applyFont="1" applyBorder="1" applyAlignment="1">
      <alignment horizontal="center" vertical="center"/>
    </xf>
    <xf numFmtId="49" fontId="11" fillId="0" borderId="9" xfId="1" applyNumberFormat="1" applyFont="1" applyBorder="1" applyAlignment="1">
      <alignment horizontal="center" vertical="center"/>
    </xf>
    <xf numFmtId="49" fontId="11" fillId="0" borderId="10" xfId="1" applyNumberFormat="1" applyFont="1" applyBorder="1" applyAlignment="1">
      <alignment horizontal="center" vertical="center"/>
    </xf>
    <xf numFmtId="49" fontId="11" fillId="0" borderId="11" xfId="1" applyNumberFormat="1" applyFont="1" applyBorder="1" applyAlignment="1">
      <alignment horizontal="center" vertical="center"/>
    </xf>
    <xf numFmtId="49" fontId="11" fillId="0" borderId="12" xfId="1" applyNumberFormat="1" applyFont="1" applyBorder="1" applyAlignment="1">
      <alignment horizontal="center"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49" fontId="9" fillId="0" borderId="4" xfId="1" applyNumberFormat="1" applyFont="1" applyBorder="1" applyAlignment="1">
      <alignment horizontal="center" vertical="center"/>
    </xf>
    <xf numFmtId="49" fontId="9" fillId="0" borderId="5" xfId="1" applyNumberFormat="1" applyFont="1" applyBorder="1" applyAlignment="1">
      <alignment horizontal="center" vertical="center"/>
    </xf>
    <xf numFmtId="49" fontId="9" fillId="0" borderId="6" xfId="1" applyNumberFormat="1" applyFont="1" applyBorder="1" applyAlignment="1">
      <alignment horizontal="center" vertical="center"/>
    </xf>
    <xf numFmtId="0" fontId="5" fillId="0" borderId="6" xfId="0" applyFont="1" applyBorder="1" applyAlignment="1">
      <alignment horizontal="center" vertical="center"/>
    </xf>
    <xf numFmtId="0" fontId="10" fillId="0" borderId="4" xfId="1"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10" fillId="0" borderId="4" xfId="1" applyFont="1" applyBorder="1" applyAlignment="1" applyProtection="1">
      <alignment horizontal="left" vertical="center" shrinkToFit="1"/>
      <protection locked="0"/>
    </xf>
    <xf numFmtId="0" fontId="10" fillId="0" borderId="5" xfId="1" applyFont="1" applyBorder="1" applyAlignment="1" applyProtection="1">
      <alignment horizontal="left" vertical="center" shrinkToFit="1"/>
      <protection locked="0"/>
    </xf>
    <xf numFmtId="0" fontId="10" fillId="0" borderId="6" xfId="1" applyFont="1" applyBorder="1" applyAlignment="1" applyProtection="1">
      <alignment horizontal="left" vertical="center" shrinkToFit="1"/>
      <protection locked="0"/>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176" fontId="10" fillId="0" borderId="4" xfId="1" applyNumberFormat="1" applyFont="1" applyBorder="1" applyAlignment="1">
      <alignment horizontal="center" vertical="center"/>
    </xf>
    <xf numFmtId="176" fontId="10" fillId="0" borderId="5" xfId="1" applyNumberFormat="1" applyFont="1" applyBorder="1" applyAlignment="1">
      <alignment horizontal="center" vertical="center"/>
    </xf>
    <xf numFmtId="176" fontId="10" fillId="0" borderId="6" xfId="1" applyNumberFormat="1" applyFont="1" applyBorder="1" applyAlignment="1">
      <alignment horizontal="center" vertical="center"/>
    </xf>
    <xf numFmtId="0" fontId="45" fillId="0" borderId="0" xfId="1" applyFont="1" applyAlignment="1">
      <alignment horizontal="left" vertical="top" wrapText="1"/>
    </xf>
    <xf numFmtId="0" fontId="10" fillId="0" borderId="1" xfId="1" applyFont="1" applyBorder="1" applyAlignment="1">
      <alignment horizontal="center" vertical="center"/>
    </xf>
    <xf numFmtId="0" fontId="7"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center" vertical="center" shrinkToFit="1"/>
      <protection locked="0"/>
    </xf>
    <xf numFmtId="0" fontId="10" fillId="0" borderId="5" xfId="1" applyFont="1" applyBorder="1" applyAlignment="1">
      <alignment horizontal="center" vertical="center"/>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 xfId="0" applyFont="1" applyBorder="1" applyAlignment="1">
      <alignment horizontal="center"/>
    </xf>
    <xf numFmtId="49" fontId="10" fillId="0" borderId="1" xfId="1"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2" fillId="0" borderId="4" xfId="0" applyFont="1" applyBorder="1" applyAlignment="1">
      <alignment horizontal="center"/>
    </xf>
    <xf numFmtId="0" fontId="52" fillId="0" borderId="5" xfId="0" applyFont="1" applyBorder="1" applyAlignment="1">
      <alignment horizontal="center"/>
    </xf>
    <xf numFmtId="49" fontId="10" fillId="0" borderId="4" xfId="1" applyNumberFormat="1" applyFont="1" applyBorder="1" applyAlignment="1" applyProtection="1">
      <alignment horizontal="center" vertical="center" wrapText="1"/>
      <protection locked="0"/>
    </xf>
    <xf numFmtId="49" fontId="10" fillId="0" borderId="5" xfId="1" applyNumberFormat="1" applyFont="1" applyBorder="1" applyAlignment="1" applyProtection="1">
      <alignment horizontal="center" vertical="center" wrapText="1"/>
      <protection locked="0"/>
    </xf>
    <xf numFmtId="49" fontId="10" fillId="0" borderId="6" xfId="1" applyNumberFormat="1" applyFont="1" applyBorder="1" applyAlignment="1" applyProtection="1">
      <alignment horizontal="center" vertical="center" wrapText="1"/>
      <protection locked="0"/>
    </xf>
    <xf numFmtId="0" fontId="7" fillId="0" borderId="4" xfId="0" applyFont="1" applyBorder="1" applyAlignment="1">
      <alignment horizontal="center"/>
    </xf>
    <xf numFmtId="0" fontId="7" fillId="0" borderId="5" xfId="0" applyFont="1" applyBorder="1" applyAlignment="1">
      <alignment horizontal="center"/>
    </xf>
    <xf numFmtId="0" fontId="9" fillId="0" borderId="4" xfId="1"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9" fillId="2" borderId="0" xfId="1" applyFont="1" applyFill="1" applyAlignment="1">
      <alignment horizontal="righ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77" fontId="5" fillId="0" borderId="5"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0" fontId="7" fillId="0" borderId="5" xfId="0" applyFont="1" applyBorder="1" applyProtection="1">
      <protection locked="0"/>
    </xf>
    <xf numFmtId="0" fontId="7" fillId="0" borderId="6" xfId="0" applyFont="1" applyBorder="1" applyProtection="1">
      <protection locked="0"/>
    </xf>
    <xf numFmtId="0" fontId="7" fillId="0" borderId="28" xfId="1" applyFont="1" applyBorder="1" applyAlignment="1">
      <alignment horizontal="center" vertical="center"/>
    </xf>
    <xf numFmtId="0" fontId="7" fillId="0" borderId="29" xfId="0" applyFont="1" applyBorder="1"/>
    <xf numFmtId="0" fontId="7" fillId="0" borderId="30" xfId="0" applyFont="1" applyBorder="1"/>
    <xf numFmtId="0" fontId="32" fillId="0" borderId="7" xfId="1" applyFont="1" applyBorder="1" applyAlignment="1">
      <alignment horizontal="center" vertical="center"/>
    </xf>
    <xf numFmtId="0" fontId="32" fillId="0" borderId="8" xfId="1" applyFont="1" applyBorder="1" applyAlignment="1">
      <alignment horizontal="center" vertical="center"/>
    </xf>
    <xf numFmtId="0" fontId="32" fillId="0" borderId="9" xfId="1" applyFont="1" applyBorder="1" applyAlignment="1">
      <alignment horizontal="center" vertical="center"/>
    </xf>
    <xf numFmtId="0" fontId="32" fillId="0" borderId="10" xfId="1" applyFont="1" applyBorder="1" applyAlignment="1">
      <alignment horizontal="center" vertical="center"/>
    </xf>
    <xf numFmtId="0" fontId="32" fillId="0" borderId="11" xfId="1" applyFont="1" applyBorder="1" applyAlignment="1">
      <alignment horizontal="center" vertical="center"/>
    </xf>
    <xf numFmtId="0" fontId="32" fillId="0" borderId="12" xfId="1" applyFont="1" applyBorder="1" applyAlignment="1">
      <alignment horizontal="center" vertical="center"/>
    </xf>
    <xf numFmtId="0" fontId="5" fillId="0" borderId="4" xfId="1" applyFont="1" applyBorder="1" applyAlignment="1">
      <alignment horizontal="center" vertical="center"/>
    </xf>
    <xf numFmtId="0" fontId="5" fillId="0" borderId="5" xfId="0" applyFont="1" applyBorder="1"/>
    <xf numFmtId="0" fontId="5" fillId="0" borderId="6" xfId="0" applyFont="1" applyBorder="1"/>
    <xf numFmtId="0" fontId="5" fillId="0" borderId="4" xfId="0" applyFont="1" applyBorder="1" applyAlignment="1">
      <alignment horizontal="center" vertical="center"/>
    </xf>
    <xf numFmtId="0" fontId="36" fillId="0" borderId="4" xfId="1" applyFont="1" applyBorder="1" applyAlignment="1">
      <alignment vertical="center"/>
    </xf>
    <xf numFmtId="0" fontId="36" fillId="0" borderId="5" xfId="1" applyFont="1" applyBorder="1" applyAlignment="1">
      <alignment vertical="center"/>
    </xf>
    <xf numFmtId="0" fontId="7" fillId="0" borderId="4" xfId="1" applyFont="1" applyBorder="1" applyAlignment="1" applyProtection="1">
      <alignment horizontal="center" vertical="center"/>
      <protection locked="0"/>
    </xf>
    <xf numFmtId="0" fontId="6" fillId="3" borderId="4" xfId="2" applyFont="1" applyFill="1" applyBorder="1" applyAlignment="1">
      <alignment vertical="center"/>
    </xf>
    <xf numFmtId="0" fontId="6" fillId="3" borderId="5" xfId="2" applyFont="1" applyFill="1" applyBorder="1" applyAlignment="1">
      <alignment vertical="center"/>
    </xf>
    <xf numFmtId="0" fontId="33" fillId="0" borderId="4" xfId="1" applyFont="1" applyBorder="1" applyAlignment="1">
      <alignment horizontal="center" vertical="center"/>
    </xf>
    <xf numFmtId="0" fontId="33" fillId="0" borderId="5"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4" xfId="1" applyFont="1" applyBorder="1" applyAlignment="1">
      <alignment vertical="center" shrinkToFit="1"/>
    </xf>
    <xf numFmtId="0" fontId="6" fillId="0" borderId="5" xfId="1" applyFont="1" applyBorder="1" applyAlignment="1">
      <alignment vertical="center" shrinkToFit="1"/>
    </xf>
    <xf numFmtId="0" fontId="6" fillId="0" borderId="5" xfId="0" applyFont="1" applyBorder="1"/>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7" fillId="0" borderId="16" xfId="1" applyFont="1" applyBorder="1" applyAlignment="1" applyProtection="1">
      <alignment horizontal="center" vertical="center"/>
      <protection locked="0"/>
    </xf>
    <xf numFmtId="0" fontId="6" fillId="3" borderId="4" xfId="2" applyFont="1" applyFill="1" applyBorder="1" applyAlignment="1">
      <alignment vertical="center" wrapText="1"/>
    </xf>
    <xf numFmtId="0" fontId="6" fillId="3" borderId="5" xfId="2" applyFont="1" applyFill="1" applyBorder="1" applyAlignment="1">
      <alignment vertical="center" wrapText="1"/>
    </xf>
    <xf numFmtId="0" fontId="6" fillId="3" borderId="4" xfId="2" applyFont="1" applyFill="1" applyBorder="1" applyAlignment="1">
      <alignment vertical="center" shrinkToFit="1"/>
    </xf>
    <xf numFmtId="0" fontId="6" fillId="3" borderId="5" xfId="2" applyFont="1" applyFill="1" applyBorder="1" applyAlignment="1">
      <alignment vertical="center" shrinkToFit="1"/>
    </xf>
    <xf numFmtId="0" fontId="6" fillId="0" borderId="0" xfId="1" applyFont="1" applyAlignment="1">
      <alignment horizontal="left" vertical="center" shrinkToFit="1"/>
    </xf>
    <xf numFmtId="0" fontId="5" fillId="0" borderId="0" xfId="0" applyFont="1" applyAlignment="1">
      <alignment horizontal="left" vertical="center" shrinkToFit="1"/>
    </xf>
    <xf numFmtId="0" fontId="5" fillId="0" borderId="2" xfId="0" applyFont="1" applyBorder="1" applyAlignment="1">
      <alignment horizontal="left" vertical="center" shrinkToFit="1"/>
    </xf>
    <xf numFmtId="176" fontId="10" fillId="0" borderId="4" xfId="1" applyNumberFormat="1" applyFont="1" applyBorder="1" applyAlignment="1" applyProtection="1">
      <alignment horizontal="center" vertical="center"/>
      <protection locked="0"/>
    </xf>
    <xf numFmtId="176" fontId="10" fillId="0" borderId="5" xfId="1" applyNumberFormat="1" applyFont="1" applyBorder="1" applyAlignment="1" applyProtection="1">
      <alignment horizontal="center" vertical="center"/>
      <protection locked="0"/>
    </xf>
    <xf numFmtId="176" fontId="10" fillId="0" borderId="6" xfId="1" applyNumberFormat="1" applyFont="1" applyBorder="1" applyAlignment="1" applyProtection="1">
      <alignment horizontal="center" vertical="center"/>
      <protection locked="0"/>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14" xfId="1" applyFont="1" applyBorder="1" applyAlignment="1">
      <alignment vertical="center"/>
    </xf>
    <xf numFmtId="0" fontId="7" fillId="0" borderId="15"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16" fillId="0" borderId="4" xfId="1"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7" fillId="0" borderId="5" xfId="0" applyFont="1" applyBorder="1"/>
    <xf numFmtId="0" fontId="7" fillId="0" borderId="6" xfId="0" applyFont="1" applyBorder="1"/>
    <xf numFmtId="0" fontId="16" fillId="0" borderId="4" xfId="1" applyFont="1" applyBorder="1" applyAlignment="1">
      <alignment horizontal="center" vertical="center"/>
    </xf>
    <xf numFmtId="0" fontId="16" fillId="0" borderId="5" xfId="0" applyFont="1" applyBorder="1"/>
    <xf numFmtId="0" fontId="16" fillId="0" borderId="6" xfId="0" applyFont="1" applyBorder="1"/>
    <xf numFmtId="0" fontId="6" fillId="3" borderId="4" xfId="2" applyFont="1" applyFill="1" applyBorder="1" applyAlignment="1">
      <alignment horizontal="left" vertical="center"/>
    </xf>
    <xf numFmtId="0" fontId="6" fillId="3" borderId="5" xfId="2" applyFont="1" applyFill="1" applyBorder="1" applyAlignment="1">
      <alignment horizontal="left" vertical="center"/>
    </xf>
    <xf numFmtId="0" fontId="6" fillId="3" borderId="6" xfId="2" applyFont="1" applyFill="1" applyBorder="1" applyAlignment="1">
      <alignment horizontal="left" vertical="center"/>
    </xf>
    <xf numFmtId="0" fontId="16" fillId="4" borderId="14" xfId="2" applyFont="1" applyFill="1" applyBorder="1" applyAlignment="1">
      <alignment horizontal="left" vertical="center"/>
    </xf>
    <xf numFmtId="0" fontId="16" fillId="4" borderId="15" xfId="2" applyFont="1" applyFill="1" applyBorder="1" applyAlignment="1">
      <alignment horizontal="left" vertical="center"/>
    </xf>
    <xf numFmtId="0" fontId="16" fillId="4" borderId="16" xfId="2" applyFont="1" applyFill="1" applyBorder="1" applyAlignment="1">
      <alignment horizontal="left" vertical="center"/>
    </xf>
    <xf numFmtId="0" fontId="6" fillId="0" borderId="4" xfId="2" applyFont="1" applyBorder="1" applyAlignment="1">
      <alignment horizontal="left" vertical="center"/>
    </xf>
    <xf numFmtId="0" fontId="6" fillId="0" borderId="5" xfId="2" applyFont="1" applyBorder="1" applyAlignment="1">
      <alignment horizontal="left" vertical="center"/>
    </xf>
    <xf numFmtId="0" fontId="6" fillId="0" borderId="6" xfId="2" applyFont="1" applyBorder="1" applyAlignment="1">
      <alignment horizontal="left" vertical="center"/>
    </xf>
    <xf numFmtId="0" fontId="16" fillId="0" borderId="4" xfId="1" applyFont="1" applyBorder="1" applyAlignment="1">
      <alignment vertical="center" wrapText="1" shrinkToFit="1"/>
    </xf>
    <xf numFmtId="0" fontId="16" fillId="0" borderId="5" xfId="1" applyFont="1" applyBorder="1" applyAlignment="1">
      <alignment vertical="center" wrapText="1" shrinkToFit="1"/>
    </xf>
    <xf numFmtId="0" fontId="16" fillId="0" borderId="6" xfId="1" applyFont="1" applyBorder="1" applyAlignment="1">
      <alignment vertical="center" wrapText="1" shrinkToFit="1"/>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6" fillId="0" borderId="5" xfId="0" applyFont="1" applyBorder="1" applyAlignment="1">
      <alignment vertical="center"/>
    </xf>
    <xf numFmtId="0" fontId="6" fillId="0" borderId="6" xfId="0" applyFont="1" applyBorder="1" applyAlignment="1">
      <alignment vertical="center"/>
    </xf>
    <xf numFmtId="0" fontId="10" fillId="0" borderId="4" xfId="1" applyFont="1" applyBorder="1" applyAlignment="1" applyProtection="1">
      <alignment horizontal="center" vertical="center"/>
      <protection locked="0"/>
    </xf>
    <xf numFmtId="0" fontId="10" fillId="0" borderId="5" xfId="1" applyFont="1" applyBorder="1" applyAlignment="1" applyProtection="1">
      <alignment horizontal="center" vertical="center"/>
      <protection locked="0"/>
    </xf>
    <xf numFmtId="0" fontId="10" fillId="0" borderId="6" xfId="1" applyFont="1" applyBorder="1" applyAlignment="1" applyProtection="1">
      <alignment horizontal="center" vertical="center"/>
      <protection locked="0"/>
    </xf>
    <xf numFmtId="0" fontId="6" fillId="3" borderId="6" xfId="2" applyFont="1" applyFill="1" applyBorder="1" applyAlignment="1">
      <alignment vertical="center" shrinkToFi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34" fillId="0" borderId="4" xfId="1" applyFont="1" applyBorder="1" applyAlignment="1">
      <alignment horizontal="center" vertical="center"/>
    </xf>
    <xf numFmtId="0" fontId="34" fillId="0" borderId="5" xfId="1"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7" fillId="0" borderId="5"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16" fillId="3" borderId="17" xfId="2" applyFont="1" applyFill="1" applyBorder="1" applyAlignment="1">
      <alignment vertical="center" shrinkToFit="1"/>
    </xf>
    <xf numFmtId="0" fontId="16" fillId="3" borderId="18" xfId="2" applyFont="1" applyFill="1" applyBorder="1" applyAlignment="1">
      <alignment vertical="center" shrinkToFit="1"/>
    </xf>
    <xf numFmtId="0" fontId="16" fillId="3" borderId="19" xfId="2" applyFont="1" applyFill="1" applyBorder="1" applyAlignment="1">
      <alignment vertical="center" shrinkToFit="1"/>
    </xf>
    <xf numFmtId="0" fontId="16" fillId="3" borderId="14" xfId="2" applyFont="1" applyFill="1" applyBorder="1" applyAlignment="1">
      <alignment horizontal="left" vertical="center" wrapText="1" shrinkToFit="1"/>
    </xf>
    <xf numFmtId="0" fontId="16" fillId="3" borderId="15" xfId="2" applyFont="1" applyFill="1" applyBorder="1" applyAlignment="1">
      <alignment horizontal="left" vertical="center" wrapText="1" shrinkToFit="1"/>
    </xf>
    <xf numFmtId="0" fontId="16" fillId="3" borderId="16" xfId="2" applyFont="1" applyFill="1" applyBorder="1" applyAlignment="1">
      <alignment horizontal="left" vertical="center" wrapText="1" shrinkToFit="1"/>
    </xf>
    <xf numFmtId="0" fontId="7" fillId="0" borderId="17" xfId="1" applyFont="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7" fillId="0" borderId="19" xfId="1" applyFont="1" applyBorder="1" applyAlignment="1" applyProtection="1">
      <alignment horizontal="center" vertical="center"/>
      <protection locked="0"/>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16" fillId="3" borderId="14" xfId="2" applyFont="1" applyFill="1" applyBorder="1" applyAlignment="1">
      <alignment vertical="center" wrapText="1" shrinkToFit="1"/>
    </xf>
    <xf numFmtId="0" fontId="16" fillId="0" borderId="15" xfId="0" applyFont="1" applyBorder="1" applyAlignment="1">
      <alignment vertical="center" shrinkToFit="1"/>
    </xf>
    <xf numFmtId="0" fontId="16" fillId="0" borderId="15" xfId="0" applyFont="1" applyBorder="1" applyAlignment="1">
      <alignment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6" fillId="0" borderId="5" xfId="0" applyFont="1" applyBorder="1" applyAlignment="1">
      <alignment vertical="center" shrinkToFit="1"/>
    </xf>
    <xf numFmtId="0" fontId="16" fillId="3" borderId="17" xfId="2" applyFont="1" applyFill="1" applyBorder="1" applyAlignment="1">
      <alignment horizontal="left" vertical="center" indent="2" shrinkToFit="1"/>
    </xf>
    <xf numFmtId="0" fontId="16" fillId="3" borderId="18" xfId="2" applyFont="1" applyFill="1" applyBorder="1" applyAlignment="1">
      <alignment horizontal="left" vertical="center" indent="2" shrinkToFit="1"/>
    </xf>
    <xf numFmtId="0" fontId="16" fillId="3" borderId="19" xfId="2" applyFont="1" applyFill="1" applyBorder="1" applyAlignment="1">
      <alignment horizontal="left" vertical="center" indent="2" shrinkToFit="1"/>
    </xf>
    <xf numFmtId="0" fontId="6" fillId="3" borderId="6" xfId="2" applyFont="1" applyFill="1" applyBorder="1" applyAlignment="1">
      <alignment vertical="center"/>
    </xf>
    <xf numFmtId="0" fontId="37" fillId="0" borderId="15" xfId="1" applyFont="1" applyBorder="1" applyAlignment="1">
      <alignment horizontal="center" vertical="center" shrinkToFit="1"/>
    </xf>
    <xf numFmtId="0" fontId="36" fillId="3" borderId="4" xfId="2" applyFont="1" applyFill="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16" fillId="3" borderId="14" xfId="2" applyFont="1" applyFill="1" applyBorder="1" applyAlignment="1">
      <alignment vertical="center" shrinkToFit="1"/>
    </xf>
    <xf numFmtId="0" fontId="16" fillId="3" borderId="15" xfId="2" applyFont="1" applyFill="1" applyBorder="1" applyAlignment="1">
      <alignment vertical="center" shrinkToFit="1"/>
    </xf>
    <xf numFmtId="0" fontId="16" fillId="3" borderId="16" xfId="2" applyFont="1" applyFill="1" applyBorder="1" applyAlignment="1">
      <alignment vertical="center" shrinkToFit="1"/>
    </xf>
    <xf numFmtId="0" fontId="6" fillId="3" borderId="4" xfId="2" applyFont="1" applyFill="1" applyBorder="1" applyAlignment="1">
      <alignment horizontal="left" vertical="center" shrinkToFit="1"/>
    </xf>
    <xf numFmtId="0" fontId="6" fillId="3" borderId="5" xfId="2" applyFont="1" applyFill="1" applyBorder="1" applyAlignment="1">
      <alignment horizontal="left" vertical="center" shrinkToFit="1"/>
    </xf>
    <xf numFmtId="0" fontId="6" fillId="3" borderId="6" xfId="2" applyFont="1" applyFill="1" applyBorder="1" applyAlignment="1">
      <alignment horizontal="left" vertical="center" shrinkToFit="1"/>
    </xf>
    <xf numFmtId="0" fontId="16" fillId="3" borderId="14" xfId="2" applyFont="1" applyFill="1" applyBorder="1" applyAlignment="1">
      <alignment vertical="center"/>
    </xf>
    <xf numFmtId="0" fontId="16" fillId="3" borderId="15" xfId="2" applyFont="1" applyFill="1" applyBorder="1" applyAlignment="1">
      <alignment vertical="center"/>
    </xf>
    <xf numFmtId="0" fontId="16" fillId="3" borderId="16" xfId="2" applyFont="1" applyFill="1" applyBorder="1" applyAlignment="1">
      <alignment vertical="center"/>
    </xf>
    <xf numFmtId="0" fontId="16" fillId="3" borderId="17" xfId="2" applyFont="1" applyFill="1" applyBorder="1" applyAlignment="1">
      <alignment vertical="center"/>
    </xf>
    <xf numFmtId="0" fontId="16" fillId="3" borderId="18" xfId="2" applyFont="1" applyFill="1" applyBorder="1" applyAlignment="1">
      <alignment vertical="center"/>
    </xf>
    <xf numFmtId="0" fontId="16" fillId="3" borderId="19" xfId="2" applyFont="1" applyFill="1" applyBorder="1" applyAlignment="1">
      <alignment vertical="center"/>
    </xf>
    <xf numFmtId="0" fontId="16" fillId="3" borderId="4" xfId="2" applyFont="1" applyFill="1" applyBorder="1" applyAlignment="1">
      <alignment vertical="center" shrinkToFit="1"/>
    </xf>
    <xf numFmtId="0" fontId="16" fillId="3" borderId="5" xfId="2" applyFont="1" applyFill="1" applyBorder="1" applyAlignment="1">
      <alignment vertical="center" shrinkToFit="1"/>
    </xf>
    <xf numFmtId="0" fontId="16" fillId="3" borderId="6" xfId="2" applyFont="1" applyFill="1" applyBorder="1" applyAlignment="1">
      <alignment vertical="center" shrinkToFit="1"/>
    </xf>
    <xf numFmtId="0" fontId="16" fillId="3" borderId="17" xfId="2" applyFont="1" applyFill="1" applyBorder="1" applyAlignment="1">
      <alignment horizontal="right" vertical="center"/>
    </xf>
    <xf numFmtId="0" fontId="16" fillId="3" borderId="18" xfId="2" applyFont="1" applyFill="1" applyBorder="1" applyAlignment="1">
      <alignment horizontal="right" vertical="center"/>
    </xf>
    <xf numFmtId="0" fontId="16" fillId="3" borderId="4" xfId="2" applyFont="1" applyFill="1" applyBorder="1" applyAlignment="1">
      <alignment vertical="center"/>
    </xf>
    <xf numFmtId="0" fontId="16" fillId="3" borderId="5" xfId="2" applyFont="1" applyFill="1" applyBorder="1" applyAlignment="1">
      <alignment vertical="center"/>
    </xf>
    <xf numFmtId="0" fontId="16" fillId="3" borderId="6" xfId="2" applyFont="1" applyFill="1" applyBorder="1" applyAlignment="1">
      <alignment vertical="center"/>
    </xf>
    <xf numFmtId="0" fontId="5" fillId="0" borderId="5" xfId="0" applyFont="1" applyBorder="1" applyAlignment="1">
      <alignment vertical="center"/>
    </xf>
    <xf numFmtId="0" fontId="16" fillId="3" borderId="4" xfId="2" applyFont="1" applyFill="1" applyBorder="1" applyAlignment="1">
      <alignment horizontal="left" vertical="center"/>
    </xf>
    <xf numFmtId="0" fontId="16" fillId="3" borderId="5" xfId="2" applyFont="1" applyFill="1" applyBorder="1" applyAlignment="1">
      <alignment horizontal="left" vertical="center"/>
    </xf>
    <xf numFmtId="0" fontId="16" fillId="3" borderId="6" xfId="2" applyFont="1" applyFill="1" applyBorder="1" applyAlignment="1">
      <alignment horizontal="left" vertical="center"/>
    </xf>
    <xf numFmtId="0" fontId="16" fillId="0" borderId="5" xfId="0" applyFont="1" applyBorder="1" applyAlignment="1">
      <alignment vertical="center"/>
    </xf>
    <xf numFmtId="0" fontId="5" fillId="0" borderId="6" xfId="0" applyFont="1" applyBorder="1" applyAlignment="1">
      <alignment vertical="center"/>
    </xf>
    <xf numFmtId="49" fontId="5" fillId="0" borderId="5" xfId="0" applyNumberFormat="1" applyFont="1" applyBorder="1" applyAlignment="1">
      <alignment vertical="center"/>
    </xf>
    <xf numFmtId="0" fontId="16" fillId="3" borderId="14" xfId="2" applyFont="1" applyFill="1" applyBorder="1" applyAlignment="1">
      <alignment horizontal="left" vertical="center" wrapText="1"/>
    </xf>
    <xf numFmtId="0" fontId="16" fillId="3" borderId="15" xfId="2" applyFont="1" applyFill="1" applyBorder="1" applyAlignment="1">
      <alignment horizontal="left" vertical="center" wrapText="1"/>
    </xf>
    <xf numFmtId="0" fontId="16" fillId="3" borderId="16" xfId="2" applyFont="1" applyFill="1" applyBorder="1" applyAlignment="1">
      <alignment horizontal="left" vertical="center" wrapText="1"/>
    </xf>
    <xf numFmtId="0" fontId="16" fillId="3" borderId="17" xfId="2" applyFont="1" applyFill="1" applyBorder="1" applyAlignment="1">
      <alignment horizontal="left" vertical="center"/>
    </xf>
    <xf numFmtId="0" fontId="16" fillId="3" borderId="18" xfId="2" applyFont="1" applyFill="1" applyBorder="1" applyAlignment="1">
      <alignment horizontal="left" vertical="center"/>
    </xf>
    <xf numFmtId="0" fontId="16" fillId="3" borderId="19" xfId="2" applyFont="1" applyFill="1" applyBorder="1" applyAlignment="1">
      <alignment horizontal="lef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9" fillId="0" borderId="0" xfId="1" applyFont="1" applyAlignment="1">
      <alignment horizontal="left" vertical="center" shrinkToFi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5" fillId="0" borderId="5" xfId="1" applyFont="1" applyBorder="1" applyAlignment="1">
      <alignment horizontal="center" vertical="center" wrapText="1"/>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4" xfId="1" applyFont="1" applyBorder="1" applyAlignment="1">
      <alignment horizontal="center" vertical="center" wrapText="1"/>
    </xf>
    <xf numFmtId="0" fontId="27" fillId="0" borderId="3" xfId="2" applyFont="1" applyBorder="1" applyAlignment="1" applyProtection="1">
      <alignment horizontal="center" vertical="center" wrapText="1"/>
      <protection locked="0"/>
    </xf>
    <xf numFmtId="0" fontId="27" fillId="0" borderId="20" xfId="2" applyFont="1" applyBorder="1" applyAlignment="1" applyProtection="1">
      <alignment horizontal="center" vertical="center" wrapText="1"/>
      <protection locked="0"/>
    </xf>
    <xf numFmtId="49" fontId="27" fillId="0" borderId="37" xfId="2" applyNumberFormat="1" applyFont="1" applyBorder="1" applyAlignment="1" applyProtection="1">
      <alignment horizontal="center" vertical="center" shrinkToFit="1"/>
      <protection locked="0"/>
    </xf>
    <xf numFmtId="0" fontId="49" fillId="0" borderId="3" xfId="0" applyFont="1" applyBorder="1" applyAlignment="1" applyProtection="1">
      <alignment horizontal="center"/>
      <protection locked="0"/>
    </xf>
    <xf numFmtId="0" fontId="49" fillId="0" borderId="20" xfId="0" applyFont="1" applyBorder="1" applyAlignment="1" applyProtection="1">
      <alignment horizontal="center"/>
      <protection locked="0"/>
    </xf>
    <xf numFmtId="0" fontId="24" fillId="0" borderId="22" xfId="2" applyFont="1" applyBorder="1" applyAlignment="1">
      <alignment horizontal="center" vertical="center"/>
    </xf>
    <xf numFmtId="0" fontId="24" fillId="0" borderId="23" xfId="2" applyFont="1" applyBorder="1" applyAlignment="1">
      <alignment horizontal="center" vertical="center"/>
    </xf>
    <xf numFmtId="0" fontId="26" fillId="0" borderId="7" xfId="2" applyFont="1" applyBorder="1" applyAlignment="1">
      <alignment horizontal="center" vertical="center" wrapText="1"/>
    </xf>
    <xf numFmtId="0" fontId="26" fillId="0" borderId="9" xfId="2" applyFont="1" applyBorder="1" applyAlignment="1">
      <alignment horizontal="center" vertical="center" wrapText="1"/>
    </xf>
    <xf numFmtId="0" fontId="26" fillId="0" borderId="10" xfId="2" applyFont="1" applyBorder="1" applyAlignment="1">
      <alignment horizontal="center" vertical="center" wrapText="1"/>
    </xf>
    <xf numFmtId="0" fontId="26" fillId="0" borderId="12" xfId="2" applyFont="1" applyBorder="1" applyAlignment="1">
      <alignment horizontal="center" vertical="center" wrapText="1"/>
    </xf>
    <xf numFmtId="0" fontId="27" fillId="0" borderId="22" xfId="2" applyFont="1" applyBorder="1" applyAlignment="1">
      <alignment horizontal="center" vertical="center"/>
    </xf>
    <xf numFmtId="0" fontId="27" fillId="0" borderId="23" xfId="2" applyFont="1" applyBorder="1" applyAlignment="1">
      <alignment horizontal="center" vertical="center"/>
    </xf>
    <xf numFmtId="0" fontId="26" fillId="0" borderId="22" xfId="2" applyFont="1" applyBorder="1" applyAlignment="1">
      <alignment horizontal="center" vertical="center" wrapText="1"/>
    </xf>
    <xf numFmtId="0" fontId="26" fillId="0" borderId="23" xfId="2" applyFont="1" applyBorder="1" applyAlignment="1">
      <alignment horizontal="center" vertical="center" wrapText="1"/>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9" fillId="0" borderId="7" xfId="1" applyFont="1" applyBorder="1" applyAlignment="1">
      <alignment horizontal="center" vertical="center"/>
    </xf>
    <xf numFmtId="0" fontId="29" fillId="0" borderId="8" xfId="1" applyFont="1" applyBorder="1" applyAlignment="1">
      <alignment horizontal="center" vertical="center"/>
    </xf>
    <xf numFmtId="0" fontId="29" fillId="0" borderId="9" xfId="1" applyFont="1" applyBorder="1" applyAlignment="1">
      <alignment horizontal="center" vertical="center"/>
    </xf>
    <xf numFmtId="0" fontId="29" fillId="0" borderId="10" xfId="1" applyFont="1" applyBorder="1" applyAlignment="1">
      <alignment horizontal="center" vertical="center"/>
    </xf>
    <xf numFmtId="0" fontId="29" fillId="0" borderId="11" xfId="1" applyFont="1" applyBorder="1" applyAlignment="1">
      <alignment horizontal="center" vertical="center"/>
    </xf>
    <xf numFmtId="0" fontId="29" fillId="0" borderId="12" xfId="1" applyFont="1" applyBorder="1" applyAlignment="1">
      <alignment horizontal="center" vertical="center"/>
    </xf>
    <xf numFmtId="0" fontId="24" fillId="0" borderId="0" xfId="0" applyFont="1" applyAlignment="1">
      <alignment horizontal="left" vertical="center"/>
    </xf>
    <xf numFmtId="0" fontId="24" fillId="0" borderId="24" xfId="0" applyFont="1" applyBorder="1" applyAlignment="1">
      <alignment horizontal="left" vertical="center"/>
    </xf>
    <xf numFmtId="176" fontId="24" fillId="0" borderId="7" xfId="0" applyNumberFormat="1" applyFont="1" applyBorder="1" applyAlignment="1" applyProtection="1">
      <alignment horizontal="center" vertical="center"/>
      <protection locked="0"/>
    </xf>
    <xf numFmtId="176" fontId="24" fillId="0" borderId="8" xfId="0" applyNumberFormat="1" applyFont="1" applyBorder="1" applyAlignment="1" applyProtection="1">
      <alignment horizontal="center" vertical="center"/>
      <protection locked="0"/>
    </xf>
    <xf numFmtId="176" fontId="24" fillId="0" borderId="9" xfId="0" applyNumberFormat="1" applyFont="1" applyBorder="1" applyAlignment="1" applyProtection="1">
      <alignment horizontal="center" vertical="center"/>
      <protection locked="0"/>
    </xf>
    <xf numFmtId="176" fontId="24" fillId="0" borderId="25" xfId="0" applyNumberFormat="1" applyFont="1" applyBorder="1" applyAlignment="1" applyProtection="1">
      <alignment horizontal="center" vertical="center"/>
      <protection locked="0"/>
    </xf>
    <xf numFmtId="176" fontId="24" fillId="0" borderId="26" xfId="0" applyNumberFormat="1" applyFont="1" applyBorder="1" applyAlignment="1" applyProtection="1">
      <alignment horizontal="center" vertical="center"/>
      <protection locked="0"/>
    </xf>
    <xf numFmtId="176" fontId="24" fillId="0" borderId="27" xfId="0" applyNumberFormat="1" applyFont="1" applyBorder="1" applyAlignment="1" applyProtection="1">
      <alignment horizontal="center" vertical="center"/>
      <protection locked="0"/>
    </xf>
    <xf numFmtId="0" fontId="24" fillId="0" borderId="21" xfId="0" applyFont="1" applyBorder="1" applyAlignment="1">
      <alignment horizontal="center" vertical="center"/>
    </xf>
    <xf numFmtId="0" fontId="24" fillId="0" borderId="7"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24" fillId="0" borderId="9" xfId="0" applyFont="1" applyBorder="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49" fontId="7" fillId="0" borderId="4"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center" vertical="center"/>
      <protection locked="0"/>
    </xf>
    <xf numFmtId="49" fontId="7" fillId="0" borderId="6" xfId="0" applyNumberFormat="1" applyFont="1" applyBorder="1" applyAlignment="1" applyProtection="1">
      <alignment horizontal="center" vertical="center"/>
      <protection locked="0"/>
    </xf>
    <xf numFmtId="0" fontId="9" fillId="0" borderId="1" xfId="1" applyFont="1" applyBorder="1" applyAlignment="1">
      <alignment horizontal="left" vertical="center" wrapText="1"/>
    </xf>
    <xf numFmtId="49" fontId="6" fillId="0" borderId="4" xfId="0" applyNumberFormat="1" applyFont="1" applyBorder="1" applyAlignment="1" applyProtection="1">
      <alignment horizontal="center" vertical="center" wrapText="1" shrinkToFit="1"/>
      <protection locked="0"/>
    </xf>
    <xf numFmtId="49" fontId="6" fillId="0" borderId="6" xfId="0" applyNumberFormat="1" applyFont="1" applyBorder="1" applyAlignment="1" applyProtection="1">
      <alignment horizontal="center" vertical="center" wrapText="1" shrinkToFit="1"/>
      <protection locked="0"/>
    </xf>
    <xf numFmtId="49" fontId="6" fillId="0" borderId="1" xfId="0" applyNumberFormat="1" applyFont="1" applyBorder="1" applyAlignment="1" applyProtection="1">
      <alignment horizontal="center" vertical="center" wrapText="1" shrinkToFit="1"/>
      <protection locked="0"/>
    </xf>
    <xf numFmtId="49" fontId="6" fillId="0" borderId="6" xfId="0" applyNumberFormat="1" applyFont="1" applyBorder="1" applyAlignment="1" applyProtection="1">
      <alignment horizontal="center" vertical="center" wrapText="1" shrinkToFit="1"/>
      <protection locked="0"/>
    </xf>
  </cellXfs>
  <cellStyles count="3">
    <cellStyle name="標準" xfId="0" builtinId="0"/>
    <cellStyle name="標準_1〜5施設申請書類" xfId="1" xr:uid="{00000000-0005-0000-0000-000001000000}"/>
    <cellStyle name="標準_心機構施設申請書" xfId="2" xr:uid="{00000000-0005-0000-0000-000002000000}"/>
  </cellStyles>
  <dxfs count="10">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29633</xdr:colOff>
      <xdr:row>63</xdr:row>
      <xdr:rowOff>63499</xdr:rowOff>
    </xdr:from>
    <xdr:to>
      <xdr:col>28</xdr:col>
      <xdr:colOff>127000</xdr:colOff>
      <xdr:row>65</xdr:row>
      <xdr:rowOff>74082</xdr:rowOff>
    </xdr:to>
    <xdr:sp macro="" textlink="">
      <xdr:nvSpPr>
        <xdr:cNvPr id="2" name="正方形/長方形 1">
          <a:extLst>
            <a:ext uri="{FF2B5EF4-FFF2-40B4-BE49-F238E27FC236}">
              <a16:creationId xmlns:a16="http://schemas.microsoft.com/office/drawing/2014/main" id="{D19023C6-9FCC-4FFD-A8F4-BA15578E0AFA}"/>
            </a:ext>
          </a:extLst>
        </xdr:cNvPr>
        <xdr:cNvSpPr/>
      </xdr:nvSpPr>
      <xdr:spPr>
        <a:xfrm>
          <a:off x="29633" y="10202332"/>
          <a:ext cx="6616700" cy="402167"/>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1</xdr:col>
      <xdr:colOff>74081</xdr:colOff>
      <xdr:row>4</xdr:row>
      <xdr:rowOff>95895</xdr:rowOff>
    </xdr:from>
    <xdr:to>
      <xdr:col>4</xdr:col>
      <xdr:colOff>211666</xdr:colOff>
      <xdr:row>9</xdr:row>
      <xdr:rowOff>158752</xdr:rowOff>
    </xdr:to>
    <xdr:sp macro="" textlink="">
      <xdr:nvSpPr>
        <xdr:cNvPr id="3" name="正方形/長方形 2">
          <a:extLst>
            <a:ext uri="{FF2B5EF4-FFF2-40B4-BE49-F238E27FC236}">
              <a16:creationId xmlns:a16="http://schemas.microsoft.com/office/drawing/2014/main" id="{7D436358-95BC-43A3-9B1A-4F92332989E7}"/>
            </a:ext>
          </a:extLst>
        </xdr:cNvPr>
        <xdr:cNvSpPr>
          <a:spLocks noChangeAspect="1"/>
        </xdr:cNvSpPr>
      </xdr:nvSpPr>
      <xdr:spPr>
        <a:xfrm>
          <a:off x="302681" y="524520"/>
          <a:ext cx="823385" cy="8153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4400">
              <a:solidFill>
                <a:schemeClr val="tx1"/>
              </a:solidFill>
              <a:latin typeface="游明朝" panose="02020400000000000000" pitchFamily="18" charset="-128"/>
              <a:ea typeface="游明朝" panose="02020400000000000000" pitchFamily="18" charset="-128"/>
            </a:rPr>
            <a:t>再</a:t>
          </a:r>
        </a:p>
      </xdr:txBody>
    </xdr:sp>
    <xdr:clientData/>
  </xdr:twoCellAnchor>
  <xdr:twoCellAnchor>
    <xdr:from>
      <xdr:col>19</xdr:col>
      <xdr:colOff>92076</xdr:colOff>
      <xdr:row>65</xdr:row>
      <xdr:rowOff>31753</xdr:rowOff>
    </xdr:from>
    <xdr:to>
      <xdr:col>30</xdr:col>
      <xdr:colOff>74083</xdr:colOff>
      <xdr:row>66</xdr:row>
      <xdr:rowOff>84666</xdr:rowOff>
    </xdr:to>
    <xdr:sp macro="" textlink="">
      <xdr:nvSpPr>
        <xdr:cNvPr id="4" name="テキスト ボックス 3">
          <a:extLst>
            <a:ext uri="{FF2B5EF4-FFF2-40B4-BE49-F238E27FC236}">
              <a16:creationId xmlns:a16="http://schemas.microsoft.com/office/drawing/2014/main" id="{55817B57-1364-4E95-9871-1E6740CD4F3D}"/>
            </a:ext>
          </a:extLst>
        </xdr:cNvPr>
        <xdr:cNvSpPr txBox="1"/>
      </xdr:nvSpPr>
      <xdr:spPr>
        <a:xfrm>
          <a:off x="4515909" y="10445753"/>
          <a:ext cx="2511424" cy="232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41275</xdr:colOff>
      <xdr:row>0</xdr:row>
      <xdr:rowOff>66675</xdr:rowOff>
    </xdr:from>
    <xdr:to>
      <xdr:col>3</xdr:col>
      <xdr:colOff>165100</xdr:colOff>
      <xdr:row>4</xdr:row>
      <xdr:rowOff>57150</xdr:rowOff>
    </xdr:to>
    <xdr:sp macro="" textlink="">
      <xdr:nvSpPr>
        <xdr:cNvPr id="2" name="正方形/長方形 1">
          <a:extLst>
            <a:ext uri="{FF2B5EF4-FFF2-40B4-BE49-F238E27FC236}">
              <a16:creationId xmlns:a16="http://schemas.microsoft.com/office/drawing/2014/main" id="{36CD27FD-9853-4141-8DAB-3FBB7120D083}"/>
            </a:ext>
          </a:extLst>
        </xdr:cNvPr>
        <xdr:cNvSpPr>
          <a:spLocks noChangeAspect="1"/>
        </xdr:cNvSpPr>
      </xdr:nvSpPr>
      <xdr:spPr>
        <a:xfrm>
          <a:off x="288925" y="66675"/>
          <a:ext cx="600075" cy="6000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3600">
              <a:solidFill>
                <a:schemeClr val="tx1"/>
              </a:solidFill>
              <a:latin typeface="游明朝" panose="02020400000000000000" pitchFamily="18" charset="-128"/>
              <a:ea typeface="游明朝" panose="02020400000000000000" pitchFamily="18" charset="-128"/>
            </a:rPr>
            <a:t>再</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28575</xdr:colOff>
      <xdr:row>0</xdr:row>
      <xdr:rowOff>76200</xdr:rowOff>
    </xdr:from>
    <xdr:to>
      <xdr:col>3</xdr:col>
      <xdr:colOff>190500</xdr:colOff>
      <xdr:row>4</xdr:row>
      <xdr:rowOff>47625</xdr:rowOff>
    </xdr:to>
    <xdr:sp macro="" textlink="">
      <xdr:nvSpPr>
        <xdr:cNvPr id="2" name="正方形/長方形 1">
          <a:extLst>
            <a:ext uri="{FF2B5EF4-FFF2-40B4-BE49-F238E27FC236}">
              <a16:creationId xmlns:a16="http://schemas.microsoft.com/office/drawing/2014/main" id="{9E84B541-F6D7-40C5-B095-E694D45F21CB}"/>
            </a:ext>
          </a:extLst>
        </xdr:cNvPr>
        <xdr:cNvSpPr>
          <a:spLocks noChangeAspect="1"/>
        </xdr:cNvSpPr>
      </xdr:nvSpPr>
      <xdr:spPr>
        <a:xfrm>
          <a:off x="238125" y="76200"/>
          <a:ext cx="600075" cy="6000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3600">
              <a:solidFill>
                <a:schemeClr val="tx1"/>
              </a:solidFill>
              <a:latin typeface="游明朝" panose="02020400000000000000" pitchFamily="18" charset="-128"/>
              <a:ea typeface="游明朝" panose="02020400000000000000" pitchFamily="18" charset="-128"/>
            </a:rPr>
            <a:t>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19050</xdr:colOff>
      <xdr:row>0</xdr:row>
      <xdr:rowOff>0</xdr:rowOff>
    </xdr:from>
    <xdr:to>
      <xdr:col>13</xdr:col>
      <xdr:colOff>19050</xdr:colOff>
      <xdr:row>0</xdr:row>
      <xdr:rowOff>0</xdr:rowOff>
    </xdr:to>
    <xdr:sp macro="" textlink="">
      <xdr:nvSpPr>
        <xdr:cNvPr id="2" name="Text Box 1">
          <a:extLst>
            <a:ext uri="{FF2B5EF4-FFF2-40B4-BE49-F238E27FC236}">
              <a16:creationId xmlns:a16="http://schemas.microsoft.com/office/drawing/2014/main" id="{86B8C33E-D5B4-4739-B749-7AEC930C84F4}"/>
            </a:ext>
          </a:extLst>
        </xdr:cNvPr>
        <xdr:cNvSpPr txBox="1">
          <a:spLocks noChangeArrowheads="1"/>
        </xdr:cNvSpPr>
      </xdr:nvSpPr>
      <xdr:spPr bwMode="auto">
        <a:xfrm>
          <a:off x="3695700" y="0"/>
          <a:ext cx="285750"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3" name="Text Box 2">
          <a:extLst>
            <a:ext uri="{FF2B5EF4-FFF2-40B4-BE49-F238E27FC236}">
              <a16:creationId xmlns:a16="http://schemas.microsoft.com/office/drawing/2014/main" id="{7DE3A065-F7F4-4054-AA43-A7E7F012C5F3}"/>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4" name="AutoShape 3">
          <a:extLst>
            <a:ext uri="{FF2B5EF4-FFF2-40B4-BE49-F238E27FC236}">
              <a16:creationId xmlns:a16="http://schemas.microsoft.com/office/drawing/2014/main" id="{5EA97710-FAF7-412F-94CD-D2C7DF0634EF}"/>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5" name="Text Box 4">
          <a:extLst>
            <a:ext uri="{FF2B5EF4-FFF2-40B4-BE49-F238E27FC236}">
              <a16:creationId xmlns:a16="http://schemas.microsoft.com/office/drawing/2014/main" id="{447E1D7C-807D-4E6D-9466-85CB57700AD8}"/>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6" name="Text Box 5">
          <a:extLst>
            <a:ext uri="{FF2B5EF4-FFF2-40B4-BE49-F238E27FC236}">
              <a16:creationId xmlns:a16="http://schemas.microsoft.com/office/drawing/2014/main" id="{CCCFBB50-E2FA-4733-8D30-FD7C75BE5670}"/>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7" name="AutoShape 6">
          <a:extLst>
            <a:ext uri="{FF2B5EF4-FFF2-40B4-BE49-F238E27FC236}">
              <a16:creationId xmlns:a16="http://schemas.microsoft.com/office/drawing/2014/main" id="{759800D0-9598-4DA8-9ADD-92B477A89C49}"/>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8" name="AutoShape 7">
          <a:extLst>
            <a:ext uri="{FF2B5EF4-FFF2-40B4-BE49-F238E27FC236}">
              <a16:creationId xmlns:a16="http://schemas.microsoft.com/office/drawing/2014/main" id="{146D5EFF-C129-427D-8E42-647DFDCEBA84}"/>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9" name="AutoShape 8">
          <a:extLst>
            <a:ext uri="{FF2B5EF4-FFF2-40B4-BE49-F238E27FC236}">
              <a16:creationId xmlns:a16="http://schemas.microsoft.com/office/drawing/2014/main" id="{C87AA9BC-006E-4D3C-B021-904E80FFF96A}"/>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10" name="Text Box 9">
          <a:extLst>
            <a:ext uri="{FF2B5EF4-FFF2-40B4-BE49-F238E27FC236}">
              <a16:creationId xmlns:a16="http://schemas.microsoft.com/office/drawing/2014/main" id="{E2EDA280-26DE-4032-9E15-22647E21E156}"/>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1" name="AutoShape 10">
          <a:extLst>
            <a:ext uri="{FF2B5EF4-FFF2-40B4-BE49-F238E27FC236}">
              <a16:creationId xmlns:a16="http://schemas.microsoft.com/office/drawing/2014/main" id="{6CF8F4E9-03C6-41EE-9D6D-FA65847D74B5}"/>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2" name="AutoShape 11">
          <a:extLst>
            <a:ext uri="{FF2B5EF4-FFF2-40B4-BE49-F238E27FC236}">
              <a16:creationId xmlns:a16="http://schemas.microsoft.com/office/drawing/2014/main" id="{BC12EC9B-5B5D-4A2C-AF46-5203A069C2B5}"/>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3" name="AutoShape 12">
          <a:extLst>
            <a:ext uri="{FF2B5EF4-FFF2-40B4-BE49-F238E27FC236}">
              <a16:creationId xmlns:a16="http://schemas.microsoft.com/office/drawing/2014/main" id="{2177301A-66F8-411D-BEFA-6F36A527BEDC}"/>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4" name="AutoShape 13">
          <a:extLst>
            <a:ext uri="{FF2B5EF4-FFF2-40B4-BE49-F238E27FC236}">
              <a16:creationId xmlns:a16="http://schemas.microsoft.com/office/drawing/2014/main" id="{E4386F98-4B3F-47B3-BD39-5F9CB6C92F04}"/>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5" name="AutoShape 14">
          <a:extLst>
            <a:ext uri="{FF2B5EF4-FFF2-40B4-BE49-F238E27FC236}">
              <a16:creationId xmlns:a16="http://schemas.microsoft.com/office/drawing/2014/main" id="{D7D6EE5E-E525-41A4-BB97-87A98519F343}"/>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6" name="AutoShape 15">
          <a:extLst>
            <a:ext uri="{FF2B5EF4-FFF2-40B4-BE49-F238E27FC236}">
              <a16:creationId xmlns:a16="http://schemas.microsoft.com/office/drawing/2014/main" id="{817985B3-0FEF-45DB-B261-98553AD78A60}"/>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7" name="AutoShape 16">
          <a:extLst>
            <a:ext uri="{FF2B5EF4-FFF2-40B4-BE49-F238E27FC236}">
              <a16:creationId xmlns:a16="http://schemas.microsoft.com/office/drawing/2014/main" id="{A10BBF0E-CD27-4087-AE8B-305B5F53E3F8}"/>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8" name="AutoShape 17">
          <a:extLst>
            <a:ext uri="{FF2B5EF4-FFF2-40B4-BE49-F238E27FC236}">
              <a16:creationId xmlns:a16="http://schemas.microsoft.com/office/drawing/2014/main" id="{D847FC55-0A12-4805-BA27-D08390B8795C}"/>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9" name="AutoShape 18">
          <a:extLst>
            <a:ext uri="{FF2B5EF4-FFF2-40B4-BE49-F238E27FC236}">
              <a16:creationId xmlns:a16="http://schemas.microsoft.com/office/drawing/2014/main" id="{B61B63C8-B26A-407D-80AE-EE11B8DC8D31}"/>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0" name="AutoShape 19">
          <a:extLst>
            <a:ext uri="{FF2B5EF4-FFF2-40B4-BE49-F238E27FC236}">
              <a16:creationId xmlns:a16="http://schemas.microsoft.com/office/drawing/2014/main" id="{3B1E3EC5-FCA4-4ABA-888B-BA9F7D5FA801}"/>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1" name="AutoShape 20">
          <a:extLst>
            <a:ext uri="{FF2B5EF4-FFF2-40B4-BE49-F238E27FC236}">
              <a16:creationId xmlns:a16="http://schemas.microsoft.com/office/drawing/2014/main" id="{50346C2D-8395-43E2-AE69-13F815C742F0}"/>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 name="AutoShape 21">
          <a:extLst>
            <a:ext uri="{FF2B5EF4-FFF2-40B4-BE49-F238E27FC236}">
              <a16:creationId xmlns:a16="http://schemas.microsoft.com/office/drawing/2014/main" id="{DB54C418-6B6E-441B-98EC-DEDD3ABB3AFF}"/>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3" name="Text Box 22">
          <a:extLst>
            <a:ext uri="{FF2B5EF4-FFF2-40B4-BE49-F238E27FC236}">
              <a16:creationId xmlns:a16="http://schemas.microsoft.com/office/drawing/2014/main" id="{A3F2E99A-1904-4659-A4CA-43EA9B085F5D}"/>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4" name="Text Box 23">
          <a:extLst>
            <a:ext uri="{FF2B5EF4-FFF2-40B4-BE49-F238E27FC236}">
              <a16:creationId xmlns:a16="http://schemas.microsoft.com/office/drawing/2014/main" id="{7C0AE5F9-5484-41B4-92E6-CDF73A2E9695}"/>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5" name="Text Box 24">
          <a:extLst>
            <a:ext uri="{FF2B5EF4-FFF2-40B4-BE49-F238E27FC236}">
              <a16:creationId xmlns:a16="http://schemas.microsoft.com/office/drawing/2014/main" id="{D81E3170-4D08-4CEA-B0EE-E348E2975892}"/>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1\user\&#9734;&#21463;&#20184;&#12539;&#24515;&#23554;&#38272;&#21307;&#30003;&#35531;&#38306;&#20418;&#9734;\&#30003;&#35531;&#25163;&#24341;&#12365;&#65286;HP&#26696;\&#30003;&#35531;&#26360;\&#24515;&#23554;&#38272;&#21307;&#30003;&#35531;&#26360;&#39006;&#65288;&#26356;&#26032;&#65297;&#22238;&#30446;&#65289;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
      <sheetName val="２"/>
      <sheetName val="３"/>
      <sheetName val="4-1"/>
      <sheetName val="4-2"/>
      <sheetName val="4-3"/>
      <sheetName val="4-4"/>
      <sheetName val="4-5"/>
      <sheetName val="4-6"/>
      <sheetName val="4-7"/>
    </sheetNames>
    <sheetDataSet>
      <sheetData sheetId="0"/>
      <sheetData sheetId="1"/>
      <sheetData sheetId="2"/>
      <sheetData sheetId="3"/>
      <sheetData sheetId="4">
        <row r="13">
          <cell r="AD13">
            <v>0</v>
          </cell>
        </row>
        <row r="14">
          <cell r="AD14">
            <v>0</v>
          </cell>
        </row>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5">
          <cell r="AD25">
            <v>0</v>
          </cell>
        </row>
        <row r="26">
          <cell r="AD26">
            <v>0</v>
          </cell>
        </row>
        <row r="27">
          <cell r="AD27">
            <v>0</v>
          </cell>
        </row>
        <row r="28">
          <cell r="AD28">
            <v>0</v>
          </cell>
        </row>
        <row r="30">
          <cell r="AD30">
            <v>0</v>
          </cell>
        </row>
        <row r="32">
          <cell r="AD32">
            <v>0</v>
          </cell>
        </row>
        <row r="33">
          <cell r="AD33">
            <v>0</v>
          </cell>
        </row>
        <row r="34">
          <cell r="AD34">
            <v>0</v>
          </cell>
        </row>
        <row r="36">
          <cell r="AD36">
            <v>0</v>
          </cell>
        </row>
        <row r="37">
          <cell r="AD37">
            <v>0</v>
          </cell>
        </row>
        <row r="38">
          <cell r="AD38">
            <v>0</v>
          </cell>
        </row>
        <row r="39">
          <cell r="AD39">
            <v>0</v>
          </cell>
        </row>
      </sheetData>
      <sheetData sheetId="5">
        <row r="13">
          <cell r="AD13">
            <v>0</v>
          </cell>
        </row>
        <row r="14">
          <cell r="AD14">
            <v>0</v>
          </cell>
        </row>
        <row r="15">
          <cell r="AD15">
            <v>0</v>
          </cell>
        </row>
        <row r="16">
          <cell r="AD16">
            <v>0</v>
          </cell>
        </row>
        <row r="18">
          <cell r="AD18">
            <v>0</v>
          </cell>
        </row>
        <row r="20">
          <cell r="AD20">
            <v>0</v>
          </cell>
        </row>
        <row r="21">
          <cell r="AD21">
            <v>0</v>
          </cell>
        </row>
        <row r="22">
          <cell r="AD22">
            <v>0</v>
          </cell>
        </row>
        <row r="23">
          <cell r="AD23">
            <v>0</v>
          </cell>
        </row>
        <row r="24">
          <cell r="AD24">
            <v>0</v>
          </cell>
        </row>
        <row r="27">
          <cell r="O27">
            <v>0</v>
          </cell>
          <cell r="X27">
            <v>0</v>
          </cell>
          <cell r="AD27">
            <v>0</v>
          </cell>
        </row>
        <row r="28">
          <cell r="O28">
            <v>0</v>
          </cell>
          <cell r="X28">
            <v>0</v>
          </cell>
          <cell r="AD28">
            <v>0</v>
          </cell>
        </row>
        <row r="29">
          <cell r="O29">
            <v>0</v>
          </cell>
          <cell r="X29">
            <v>0</v>
          </cell>
          <cell r="AD29">
            <v>0</v>
          </cell>
        </row>
        <row r="30">
          <cell r="O30">
            <v>0</v>
          </cell>
          <cell r="X30">
            <v>0</v>
          </cell>
          <cell r="AD30">
            <v>0</v>
          </cell>
        </row>
        <row r="31">
          <cell r="O31">
            <v>0</v>
          </cell>
          <cell r="X31">
            <v>0</v>
          </cell>
          <cell r="AD31">
            <v>0</v>
          </cell>
        </row>
        <row r="32">
          <cell r="O32">
            <v>0</v>
          </cell>
          <cell r="X32">
            <v>0</v>
          </cell>
          <cell r="AD32">
            <v>0</v>
          </cell>
        </row>
      </sheetData>
      <sheetData sheetId="6">
        <row r="13">
          <cell r="AD13">
            <v>0</v>
          </cell>
        </row>
        <row r="14">
          <cell r="AD14">
            <v>0</v>
          </cell>
        </row>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4">
          <cell r="AD24">
            <v>0</v>
          </cell>
        </row>
        <row r="25">
          <cell r="AD25">
            <v>0</v>
          </cell>
        </row>
        <row r="26">
          <cell r="AD26">
            <v>0</v>
          </cell>
        </row>
        <row r="27">
          <cell r="AD27">
            <v>0</v>
          </cell>
        </row>
        <row r="29">
          <cell r="AD29">
            <v>0</v>
          </cell>
        </row>
        <row r="30">
          <cell r="AD30">
            <v>0</v>
          </cell>
        </row>
        <row r="31">
          <cell r="AD31">
            <v>0</v>
          </cell>
        </row>
        <row r="32">
          <cell r="AD32">
            <v>0</v>
          </cell>
        </row>
        <row r="33">
          <cell r="AD33">
            <v>0</v>
          </cell>
        </row>
        <row r="34">
          <cell r="AD34">
            <v>0</v>
          </cell>
        </row>
        <row r="36">
          <cell r="AD36">
            <v>0</v>
          </cell>
        </row>
        <row r="37">
          <cell r="AD37">
            <v>0</v>
          </cell>
        </row>
        <row r="39">
          <cell r="AD39">
            <v>0</v>
          </cell>
        </row>
        <row r="40">
          <cell r="AD40">
            <v>0</v>
          </cell>
        </row>
        <row r="41">
          <cell r="AD41">
            <v>0</v>
          </cell>
        </row>
        <row r="43">
          <cell r="AD43">
            <v>0</v>
          </cell>
        </row>
        <row r="44">
          <cell r="AD44">
            <v>0</v>
          </cell>
        </row>
        <row r="45">
          <cell r="AD45">
            <v>0</v>
          </cell>
        </row>
        <row r="46">
          <cell r="AD46">
            <v>0</v>
          </cell>
        </row>
        <row r="47">
          <cell r="AD47">
            <v>0</v>
          </cell>
        </row>
        <row r="48">
          <cell r="AD48">
            <v>0</v>
          </cell>
        </row>
        <row r="49">
          <cell r="AD49">
            <v>0</v>
          </cell>
        </row>
        <row r="50">
          <cell r="AD50">
            <v>0</v>
          </cell>
        </row>
        <row r="51">
          <cell r="AD51">
            <v>0</v>
          </cell>
        </row>
        <row r="52">
          <cell r="AD52">
            <v>0</v>
          </cell>
        </row>
      </sheetData>
      <sheetData sheetId="7">
        <row r="13">
          <cell r="AD13">
            <v>0</v>
          </cell>
        </row>
        <row r="14">
          <cell r="AD14">
            <v>0</v>
          </cell>
        </row>
        <row r="15">
          <cell r="AD15">
            <v>0</v>
          </cell>
        </row>
        <row r="16">
          <cell r="AD16">
            <v>0</v>
          </cell>
        </row>
        <row r="17">
          <cell r="AD17">
            <v>0</v>
          </cell>
        </row>
        <row r="18">
          <cell r="AD18">
            <v>0</v>
          </cell>
        </row>
        <row r="19">
          <cell r="AD19">
            <v>0</v>
          </cell>
        </row>
        <row r="21">
          <cell r="AD21">
            <v>0</v>
          </cell>
        </row>
        <row r="23">
          <cell r="AD23">
            <v>0</v>
          </cell>
        </row>
        <row r="24">
          <cell r="AD24">
            <v>0</v>
          </cell>
        </row>
        <row r="25">
          <cell r="AD25">
            <v>0</v>
          </cell>
        </row>
        <row r="27">
          <cell r="AD27">
            <v>0</v>
          </cell>
        </row>
        <row r="29">
          <cell r="AD29">
            <v>0</v>
          </cell>
        </row>
        <row r="30">
          <cell r="AD30">
            <v>0</v>
          </cell>
        </row>
        <row r="31">
          <cell r="AD31">
            <v>0</v>
          </cell>
        </row>
        <row r="34">
          <cell r="O34">
            <v>0</v>
          </cell>
          <cell r="X34">
            <v>0</v>
          </cell>
          <cell r="AD34">
            <v>0</v>
          </cell>
        </row>
        <row r="35">
          <cell r="O35">
            <v>0</v>
          </cell>
          <cell r="X35">
            <v>0</v>
          </cell>
          <cell r="AD35">
            <v>0</v>
          </cell>
        </row>
        <row r="36">
          <cell r="O36">
            <v>0</v>
          </cell>
          <cell r="X36">
            <v>0</v>
          </cell>
          <cell r="AD36">
            <v>0</v>
          </cell>
        </row>
        <row r="37">
          <cell r="O37">
            <v>0</v>
          </cell>
          <cell r="X37">
            <v>0</v>
          </cell>
          <cell r="AD37">
            <v>0</v>
          </cell>
        </row>
        <row r="38">
          <cell r="O38">
            <v>0</v>
          </cell>
          <cell r="X38">
            <v>0</v>
          </cell>
          <cell r="AD38">
            <v>0</v>
          </cell>
        </row>
        <row r="39">
          <cell r="O39">
            <v>0</v>
          </cell>
          <cell r="X39">
            <v>0</v>
          </cell>
          <cell r="AD39">
            <v>0</v>
          </cell>
        </row>
        <row r="40">
          <cell r="O40">
            <v>0</v>
          </cell>
          <cell r="X40">
            <v>0</v>
          </cell>
          <cell r="AD40">
            <v>0</v>
          </cell>
        </row>
        <row r="41">
          <cell r="O41">
            <v>0</v>
          </cell>
          <cell r="X41">
            <v>0</v>
          </cell>
          <cell r="AD41">
            <v>0</v>
          </cell>
        </row>
        <row r="42">
          <cell r="O42">
            <v>0</v>
          </cell>
          <cell r="X42">
            <v>0</v>
          </cell>
          <cell r="AD42">
            <v>0</v>
          </cell>
        </row>
        <row r="43">
          <cell r="O43">
            <v>0</v>
          </cell>
          <cell r="X43">
            <v>0</v>
          </cell>
          <cell r="AD43">
            <v>0</v>
          </cell>
        </row>
        <row r="44">
          <cell r="O44">
            <v>0</v>
          </cell>
          <cell r="X44">
            <v>0</v>
          </cell>
          <cell r="AD44">
            <v>0</v>
          </cell>
        </row>
      </sheetData>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3892E-00E6-41C2-AF18-E207E9318645}">
  <sheetPr>
    <pageSetUpPr fitToPage="1"/>
  </sheetPr>
  <dimension ref="A1:AZ532"/>
  <sheetViews>
    <sheetView showGridLines="0" tabSelected="1" zoomScale="90" zoomScaleNormal="90" workbookViewId="0">
      <selection activeCell="G6" sqref="G6:AA7"/>
    </sheetView>
  </sheetViews>
  <sheetFormatPr defaultColWidth="9" defaultRowHeight="13.5"/>
  <cols>
    <col min="1" max="1" width="3" style="8" customWidth="1"/>
    <col min="2" max="19" width="3" style="9" customWidth="1"/>
    <col min="20" max="29" width="3" style="8" customWidth="1"/>
    <col min="30" max="30" width="2.625" style="8" customWidth="1"/>
    <col min="31" max="31" width="2.75" style="8" customWidth="1"/>
    <col min="32" max="16384" width="9" style="8"/>
  </cols>
  <sheetData>
    <row r="1" spans="2:52" ht="6.75" customHeight="1"/>
    <row r="2" spans="2:52" ht="3" customHeight="1"/>
    <row r="3" spans="2:52" s="5" customFormat="1" ht="12" customHeight="1">
      <c r="B3" s="3" t="s">
        <v>9</v>
      </c>
      <c r="C3" s="3"/>
      <c r="D3" s="3"/>
      <c r="E3" s="3"/>
      <c r="F3" s="3"/>
      <c r="G3" s="4"/>
      <c r="H3" s="3"/>
      <c r="I3" s="3"/>
      <c r="J3" s="3"/>
      <c r="K3" s="3"/>
      <c r="L3" s="3"/>
      <c r="M3" s="3"/>
      <c r="N3" s="3"/>
      <c r="O3" s="3"/>
      <c r="P3" s="3"/>
      <c r="Q3" s="3"/>
      <c r="R3" s="3"/>
      <c r="S3" s="3"/>
      <c r="T3" s="198" t="s">
        <v>10</v>
      </c>
      <c r="U3" s="198"/>
      <c r="V3" s="198"/>
      <c r="W3" s="198"/>
      <c r="X3" s="198"/>
      <c r="Y3" s="198"/>
      <c r="Z3" s="198"/>
      <c r="AA3" s="198"/>
      <c r="AB3" s="198"/>
      <c r="AC3" s="198"/>
      <c r="AD3" s="198"/>
    </row>
    <row r="4" spans="2:52" ht="12" customHeight="1">
      <c r="B4" s="6"/>
      <c r="C4" s="6"/>
      <c r="D4" s="6"/>
      <c r="E4" s="6"/>
      <c r="F4" s="6"/>
      <c r="G4" s="6"/>
      <c r="H4" s="6"/>
      <c r="I4" s="6"/>
      <c r="J4" s="6"/>
      <c r="K4" s="6"/>
      <c r="L4" s="6"/>
      <c r="M4" s="6"/>
      <c r="N4" s="6"/>
      <c r="O4" s="6"/>
      <c r="P4" s="6"/>
      <c r="Q4" s="6"/>
      <c r="R4" s="6"/>
      <c r="S4" s="6"/>
      <c r="T4" s="7"/>
      <c r="U4" s="7"/>
      <c r="V4" s="7"/>
      <c r="W4" s="7"/>
      <c r="X4" s="6"/>
      <c r="Y4" s="6"/>
      <c r="Z4" s="6"/>
      <c r="AA4" s="6"/>
      <c r="AB4" s="6"/>
      <c r="AC4" s="7"/>
      <c r="AD4" s="90" t="s">
        <v>320</v>
      </c>
    </row>
    <row r="5" spans="2:52" ht="8.4499999999999993" customHeight="1">
      <c r="S5" s="10"/>
    </row>
    <row r="6" spans="2:52" ht="15" customHeight="1">
      <c r="D6" s="8"/>
      <c r="E6" s="160"/>
      <c r="F6" s="160"/>
      <c r="G6" s="199" t="s">
        <v>321</v>
      </c>
      <c r="H6" s="200"/>
      <c r="I6" s="200"/>
      <c r="J6" s="200"/>
      <c r="K6" s="200"/>
      <c r="L6" s="200"/>
      <c r="M6" s="200"/>
      <c r="N6" s="200"/>
      <c r="O6" s="200"/>
      <c r="P6" s="200"/>
      <c r="Q6" s="200"/>
      <c r="R6" s="200"/>
      <c r="S6" s="200"/>
      <c r="T6" s="200"/>
      <c r="U6" s="200"/>
      <c r="V6" s="200"/>
      <c r="W6" s="200"/>
      <c r="X6" s="200"/>
      <c r="Y6" s="200"/>
      <c r="Z6" s="200"/>
      <c r="AA6" s="201"/>
    </row>
    <row r="7" spans="2:52" ht="15.6" customHeight="1">
      <c r="D7" s="11"/>
      <c r="E7" s="160"/>
      <c r="F7" s="160"/>
      <c r="G7" s="202"/>
      <c r="H7" s="203"/>
      <c r="I7" s="203"/>
      <c r="J7" s="203"/>
      <c r="K7" s="203"/>
      <c r="L7" s="203"/>
      <c r="M7" s="203"/>
      <c r="N7" s="203"/>
      <c r="O7" s="203"/>
      <c r="P7" s="203"/>
      <c r="Q7" s="203"/>
      <c r="R7" s="203"/>
      <c r="S7" s="203"/>
      <c r="T7" s="203"/>
      <c r="U7" s="203"/>
      <c r="V7" s="203"/>
      <c r="W7" s="203"/>
      <c r="X7" s="203"/>
      <c r="Y7" s="203"/>
      <c r="Z7" s="203"/>
      <c r="AA7" s="204"/>
    </row>
    <row r="8" spans="2:52" ht="7.9" customHeight="1">
      <c r="G8" s="12"/>
      <c r="AE8" s="15"/>
      <c r="AF8" s="15"/>
      <c r="AG8" s="15"/>
      <c r="AH8" s="15"/>
      <c r="AI8" s="15"/>
      <c r="AJ8" s="15"/>
      <c r="AK8" s="15"/>
      <c r="AL8" s="15"/>
      <c r="AM8" s="15"/>
      <c r="AN8" s="15"/>
      <c r="AO8" s="15"/>
      <c r="AP8" s="15"/>
      <c r="AQ8" s="15"/>
      <c r="AR8" s="15"/>
      <c r="AS8" s="15"/>
      <c r="AT8" s="15"/>
      <c r="AU8" s="15"/>
      <c r="AV8" s="15"/>
      <c r="AW8" s="15"/>
      <c r="AX8" s="15"/>
      <c r="AY8" s="15"/>
      <c r="AZ8" s="15"/>
    </row>
    <row r="9" spans="2:52" ht="13.9" customHeight="1">
      <c r="B9" s="13"/>
      <c r="C9" s="13"/>
      <c r="D9" s="13"/>
      <c r="E9" s="13"/>
      <c r="F9" s="13"/>
      <c r="G9" s="13"/>
      <c r="H9" s="13"/>
      <c r="I9" s="13"/>
      <c r="J9" s="13"/>
      <c r="K9" s="13"/>
      <c r="L9" s="13"/>
      <c r="M9" s="8"/>
      <c r="N9" s="8"/>
      <c r="O9" s="8"/>
      <c r="P9" s="8"/>
      <c r="Q9" s="8"/>
      <c r="R9" s="8"/>
      <c r="S9" s="8"/>
      <c r="W9" s="205">
        <v>2026</v>
      </c>
      <c r="X9" s="206"/>
      <c r="Y9" s="91" t="s">
        <v>20</v>
      </c>
      <c r="Z9" s="97"/>
      <c r="AA9" s="13" t="s">
        <v>36</v>
      </c>
      <c r="AB9" s="97"/>
      <c r="AC9" s="13" t="s">
        <v>33</v>
      </c>
      <c r="AE9" s="15"/>
      <c r="AF9" s="15"/>
      <c r="AG9" s="15"/>
      <c r="AH9" s="15"/>
      <c r="AI9" s="15"/>
      <c r="AJ9" s="15"/>
      <c r="AK9" s="15"/>
      <c r="AL9" s="15"/>
      <c r="AM9" s="15"/>
      <c r="AN9" s="15"/>
      <c r="AO9" s="15"/>
      <c r="AP9" s="15"/>
      <c r="AQ9" s="15"/>
      <c r="AR9" s="15"/>
      <c r="AS9" s="15"/>
      <c r="AT9" s="15"/>
      <c r="AU9" s="15"/>
      <c r="AV9" s="15"/>
      <c r="AW9" s="15"/>
      <c r="AX9" s="15"/>
      <c r="AY9" s="15"/>
      <c r="AZ9" s="15"/>
    </row>
    <row r="10" spans="2:52" ht="13.9" customHeight="1">
      <c r="B10" s="13"/>
      <c r="C10" s="13"/>
      <c r="D10" s="13"/>
      <c r="E10" s="13"/>
      <c r="F10" s="13"/>
      <c r="G10" s="13"/>
      <c r="H10" s="13"/>
      <c r="I10" s="13"/>
      <c r="J10" s="13"/>
      <c r="K10" s="13"/>
      <c r="L10" s="13"/>
      <c r="M10" s="8"/>
      <c r="N10" s="8"/>
      <c r="O10" s="8"/>
      <c r="P10" s="8"/>
      <c r="Q10" s="8"/>
      <c r="R10" s="8"/>
      <c r="S10" s="8"/>
      <c r="W10" s="13"/>
      <c r="X10" s="13"/>
      <c r="Y10" s="91"/>
      <c r="Z10" s="13"/>
      <c r="AA10" s="13"/>
      <c r="AB10" s="13"/>
      <c r="AC10" s="36" t="s">
        <v>29</v>
      </c>
      <c r="AE10" s="15"/>
      <c r="AF10" s="15"/>
      <c r="AG10" s="15"/>
      <c r="AH10" s="15"/>
      <c r="AI10" s="15"/>
      <c r="AJ10" s="15"/>
      <c r="AK10" s="15"/>
      <c r="AL10" s="15"/>
      <c r="AM10" s="15"/>
      <c r="AN10" s="15"/>
      <c r="AO10" s="15"/>
      <c r="AP10" s="15"/>
      <c r="AQ10" s="15"/>
      <c r="AR10" s="15"/>
      <c r="AS10" s="15"/>
      <c r="AT10" s="15"/>
      <c r="AU10" s="15"/>
      <c r="AV10" s="15"/>
      <c r="AW10" s="15"/>
      <c r="AX10" s="15"/>
      <c r="AY10" s="15"/>
      <c r="AZ10" s="15"/>
    </row>
    <row r="11" spans="2:52" ht="8.4499999999999993" customHeight="1">
      <c r="B11" s="13"/>
      <c r="C11" s="13"/>
      <c r="D11" s="13"/>
      <c r="E11" s="13"/>
      <c r="F11" s="13"/>
      <c r="G11" s="13"/>
      <c r="H11" s="13"/>
      <c r="I11" s="13"/>
      <c r="J11" s="13"/>
      <c r="K11" s="13"/>
      <c r="L11" s="13"/>
      <c r="M11" s="8"/>
      <c r="N11" s="8"/>
      <c r="O11" s="8"/>
      <c r="P11" s="8"/>
      <c r="Q11" s="8"/>
      <c r="R11" s="8"/>
      <c r="S11" s="8"/>
      <c r="W11" s="13"/>
      <c r="X11" s="13"/>
      <c r="Y11" s="91"/>
      <c r="Z11" s="13"/>
      <c r="AA11" s="13"/>
      <c r="AB11" s="13"/>
      <c r="AC11" s="37"/>
      <c r="AE11" s="15"/>
      <c r="AF11" s="15"/>
      <c r="AG11" s="15"/>
      <c r="AH11" s="15"/>
      <c r="AI11" s="15"/>
      <c r="AJ11" s="15"/>
      <c r="AK11" s="15"/>
      <c r="AL11" s="15"/>
      <c r="AM11" s="15"/>
      <c r="AN11" s="15"/>
      <c r="AO11" s="15"/>
      <c r="AP11" s="15"/>
      <c r="AQ11" s="15"/>
      <c r="AR11" s="15"/>
      <c r="AS11" s="15"/>
      <c r="AT11" s="15"/>
      <c r="AU11" s="15"/>
      <c r="AV11" s="15"/>
      <c r="AW11" s="15"/>
      <c r="AX11" s="15"/>
      <c r="AY11" s="15"/>
      <c r="AZ11" s="15"/>
    </row>
    <row r="12" spans="2:52" ht="13.9" customHeight="1">
      <c r="B12" s="9" t="s">
        <v>322</v>
      </c>
      <c r="C12" s="8"/>
      <c r="D12" s="8"/>
      <c r="E12" s="8"/>
      <c r="F12" s="8"/>
      <c r="G12" s="8"/>
      <c r="H12" s="8"/>
      <c r="I12" s="8"/>
      <c r="J12" s="8"/>
      <c r="K12" s="8"/>
      <c r="L12" s="8"/>
      <c r="M12" s="8"/>
      <c r="N12" s="8"/>
      <c r="O12" s="8"/>
      <c r="P12" s="8"/>
      <c r="Q12" s="8"/>
      <c r="R12" s="8"/>
      <c r="S12" s="8"/>
      <c r="AE12" s="15"/>
      <c r="AF12" s="15"/>
      <c r="AG12" s="15"/>
      <c r="AH12" s="15"/>
      <c r="AI12" s="15"/>
      <c r="AJ12" s="15"/>
      <c r="AK12" s="15"/>
      <c r="AL12" s="15"/>
      <c r="AM12" s="15"/>
      <c r="AN12" s="15"/>
      <c r="AO12" s="15"/>
      <c r="AP12" s="15"/>
      <c r="AQ12" s="15"/>
      <c r="AR12" s="15"/>
      <c r="AS12" s="15"/>
      <c r="AT12" s="15"/>
      <c r="AU12" s="15"/>
      <c r="AV12" s="15"/>
      <c r="AW12" s="15"/>
      <c r="AX12" s="15"/>
      <c r="AY12" s="15"/>
      <c r="AZ12" s="15"/>
    </row>
    <row r="13" spans="2:52" ht="8.25" customHeight="1">
      <c r="C13" s="8"/>
      <c r="D13" s="8"/>
      <c r="E13" s="8"/>
      <c r="F13" s="8"/>
      <c r="G13" s="8"/>
      <c r="H13" s="8"/>
      <c r="I13" s="8"/>
      <c r="J13" s="8"/>
      <c r="K13" s="8"/>
      <c r="L13" s="8"/>
      <c r="M13" s="8"/>
      <c r="N13" s="8"/>
      <c r="O13" s="8"/>
      <c r="P13" s="8"/>
      <c r="Q13" s="8"/>
      <c r="R13" s="8"/>
      <c r="S13" s="8"/>
      <c r="AE13" s="15"/>
      <c r="AF13" s="15"/>
      <c r="AG13" s="15"/>
      <c r="AH13" s="15"/>
      <c r="AI13" s="15"/>
      <c r="AJ13" s="15"/>
      <c r="AK13" s="15"/>
      <c r="AL13" s="15"/>
      <c r="AM13" s="15"/>
      <c r="AN13" s="15"/>
      <c r="AO13" s="15"/>
      <c r="AP13" s="15"/>
      <c r="AQ13" s="15"/>
      <c r="AR13" s="15"/>
      <c r="AS13" s="15"/>
      <c r="AT13" s="15"/>
      <c r="AU13" s="15"/>
      <c r="AV13" s="15"/>
      <c r="AW13" s="15"/>
      <c r="AX13" s="15"/>
      <c r="AY13" s="15"/>
      <c r="AZ13" s="15"/>
    </row>
    <row r="14" spans="2:52" ht="18" customHeight="1">
      <c r="B14" s="91" t="s">
        <v>323</v>
      </c>
      <c r="C14" s="8"/>
      <c r="D14" s="47"/>
      <c r="E14" s="47"/>
      <c r="F14" s="49"/>
      <c r="G14" s="207"/>
      <c r="H14" s="208"/>
      <c r="I14" s="208"/>
      <c r="J14" s="208"/>
      <c r="K14" s="208"/>
      <c r="L14" s="208"/>
      <c r="M14" s="208"/>
      <c r="N14" s="208"/>
      <c r="O14" s="208"/>
      <c r="P14" s="208"/>
      <c r="Q14" s="209"/>
      <c r="R14" s="8"/>
      <c r="S14" s="8"/>
      <c r="AE14" s="15"/>
      <c r="AF14" s="15"/>
      <c r="AG14" s="15"/>
      <c r="AH14" s="15"/>
      <c r="AI14" s="15"/>
      <c r="AJ14" s="15"/>
      <c r="AK14" s="15"/>
      <c r="AL14" s="15"/>
      <c r="AM14" s="15"/>
      <c r="AN14" s="15"/>
      <c r="AO14" s="15"/>
      <c r="AP14" s="15"/>
      <c r="AQ14" s="15"/>
      <c r="AR14" s="15"/>
      <c r="AS14" s="15"/>
      <c r="AT14" s="15"/>
      <c r="AU14" s="15"/>
      <c r="AV14" s="15"/>
      <c r="AW14" s="15"/>
      <c r="AX14" s="15"/>
      <c r="AY14" s="15"/>
      <c r="AZ14" s="15"/>
    </row>
    <row r="15" spans="2:52" ht="7.5" customHeight="1">
      <c r="F15" s="30"/>
      <c r="K15" s="30"/>
      <c r="L15" s="8"/>
      <c r="AE15" s="15"/>
      <c r="AF15" s="15"/>
      <c r="AG15" s="15"/>
      <c r="AH15" s="15"/>
      <c r="AI15" s="15"/>
      <c r="AJ15" s="15"/>
      <c r="AK15" s="15"/>
      <c r="AL15" s="15"/>
      <c r="AM15" s="15"/>
      <c r="AN15" s="15"/>
      <c r="AO15" s="15"/>
      <c r="AP15" s="15"/>
      <c r="AQ15" s="15"/>
      <c r="AR15" s="15"/>
      <c r="AS15" s="15"/>
      <c r="AT15" s="15"/>
      <c r="AU15" s="15"/>
      <c r="AV15" s="15"/>
      <c r="AW15" s="15"/>
      <c r="AX15" s="15"/>
      <c r="AY15" s="15"/>
      <c r="AZ15" s="15"/>
    </row>
    <row r="16" spans="2:52" ht="24" customHeight="1">
      <c r="B16" s="91" t="s">
        <v>34</v>
      </c>
      <c r="C16" s="8"/>
      <c r="D16" s="47"/>
      <c r="E16" s="47"/>
      <c r="F16" s="49"/>
      <c r="G16" s="173"/>
      <c r="H16" s="175"/>
      <c r="I16" s="175"/>
      <c r="J16" s="175"/>
      <c r="K16" s="175"/>
      <c r="L16" s="175"/>
      <c r="M16" s="175"/>
      <c r="N16" s="175"/>
      <c r="O16" s="175"/>
      <c r="P16" s="175"/>
      <c r="Q16" s="176"/>
      <c r="R16" s="13"/>
      <c r="T16" s="91" t="s">
        <v>21</v>
      </c>
      <c r="U16" s="14"/>
      <c r="V16" s="14"/>
      <c r="W16" s="332"/>
      <c r="X16" s="329"/>
      <c r="Y16" s="13" t="s">
        <v>35</v>
      </c>
      <c r="Z16" s="97"/>
      <c r="AA16" s="13" t="s">
        <v>36</v>
      </c>
      <c r="AB16" s="97"/>
      <c r="AC16" s="91" t="s">
        <v>22</v>
      </c>
      <c r="AE16" s="15"/>
      <c r="AF16" s="15"/>
      <c r="AG16" s="15"/>
      <c r="AH16" s="15"/>
      <c r="AI16" s="15"/>
      <c r="AJ16" s="15"/>
      <c r="AK16" s="15"/>
      <c r="AL16" s="15"/>
      <c r="AM16" s="15"/>
      <c r="AN16" s="15"/>
      <c r="AO16" s="15"/>
      <c r="AP16" s="15"/>
      <c r="AQ16" s="15"/>
      <c r="AR16" s="15"/>
      <c r="AS16" s="15"/>
      <c r="AT16" s="15"/>
      <c r="AU16" s="15"/>
      <c r="AV16" s="15"/>
      <c r="AW16" s="15"/>
      <c r="AX16" s="15"/>
      <c r="AY16" s="15"/>
      <c r="AZ16" s="15"/>
    </row>
    <row r="17" spans="2:52" ht="14.45" customHeight="1">
      <c r="C17" s="16"/>
      <c r="D17" s="16"/>
      <c r="E17" s="14"/>
      <c r="F17" s="91"/>
      <c r="G17" s="91"/>
      <c r="H17" s="91"/>
      <c r="I17" s="91"/>
      <c r="J17" s="91"/>
      <c r="K17" s="91"/>
      <c r="L17" s="91"/>
      <c r="M17" s="91"/>
      <c r="N17" s="91"/>
      <c r="O17" s="91"/>
      <c r="P17" s="91"/>
      <c r="Q17" s="91"/>
      <c r="R17" s="91"/>
      <c r="AE17" s="15"/>
      <c r="AF17" s="15"/>
      <c r="AG17" s="15"/>
      <c r="AH17" s="15"/>
      <c r="AI17" s="15"/>
      <c r="AJ17" s="15"/>
      <c r="AK17" s="15"/>
      <c r="AL17" s="15"/>
      <c r="AM17" s="15"/>
      <c r="AN17" s="15"/>
      <c r="AO17" s="15"/>
      <c r="AP17" s="15"/>
      <c r="AQ17" s="15"/>
      <c r="AR17" s="15"/>
      <c r="AS17" s="15"/>
      <c r="AT17" s="15"/>
      <c r="AU17" s="15"/>
      <c r="AV17" s="15"/>
      <c r="AW17" s="15"/>
      <c r="AX17" s="15"/>
      <c r="AY17" s="15"/>
      <c r="AZ17" s="15"/>
    </row>
    <row r="18" spans="2:52" s="24" customFormat="1" ht="19.149999999999999" customHeight="1">
      <c r="B18" s="24" t="s">
        <v>248</v>
      </c>
      <c r="C18" s="9"/>
      <c r="D18" s="9"/>
      <c r="E18" s="91"/>
      <c r="F18" s="91"/>
      <c r="G18" s="91"/>
      <c r="H18" s="91"/>
      <c r="I18" s="91"/>
      <c r="J18" s="173"/>
      <c r="K18" s="175"/>
      <c r="L18" s="175"/>
      <c r="M18" s="175"/>
      <c r="N18" s="175"/>
      <c r="O18" s="175"/>
      <c r="P18" s="175"/>
      <c r="Q18" s="175"/>
      <c r="R18" s="175"/>
      <c r="S18" s="176"/>
      <c r="AE18" s="48"/>
      <c r="AF18" s="48"/>
      <c r="AG18" s="48"/>
      <c r="AH18" s="48"/>
      <c r="AI18" s="48"/>
      <c r="AJ18" s="48"/>
      <c r="AK18" s="48"/>
      <c r="AL18" s="48"/>
      <c r="AM18" s="48"/>
      <c r="AN18" s="48"/>
      <c r="AO18" s="48"/>
      <c r="AP18" s="48"/>
      <c r="AQ18" s="48"/>
      <c r="AR18" s="48"/>
      <c r="AS18" s="48"/>
      <c r="AT18" s="48"/>
      <c r="AU18" s="48"/>
      <c r="AV18" s="48"/>
      <c r="AW18" s="48"/>
      <c r="AX18" s="48"/>
      <c r="AY18" s="48"/>
      <c r="AZ18" s="48"/>
    </row>
    <row r="19" spans="2:52" ht="9.75" customHeight="1">
      <c r="C19" s="16"/>
      <c r="D19" s="16"/>
      <c r="E19" s="16"/>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2:52" ht="23.45" customHeight="1">
      <c r="B20" s="91" t="s">
        <v>324</v>
      </c>
      <c r="C20" s="8"/>
      <c r="D20" s="161"/>
      <c r="E20" s="161"/>
      <c r="G20" s="180"/>
      <c r="H20" s="181"/>
      <c r="I20" s="181"/>
      <c r="J20" s="181"/>
      <c r="K20" s="181"/>
      <c r="L20" s="181"/>
      <c r="M20" s="181"/>
      <c r="N20" s="181"/>
      <c r="O20" s="181"/>
      <c r="P20" s="181"/>
      <c r="Q20" s="181"/>
      <c r="R20" s="181"/>
      <c r="S20" s="181"/>
      <c r="T20" s="181"/>
      <c r="U20" s="181"/>
      <c r="V20" s="181"/>
      <c r="W20" s="181"/>
      <c r="X20" s="181"/>
      <c r="Y20" s="181"/>
      <c r="Z20" s="181"/>
      <c r="AA20" s="181"/>
      <c r="AB20" s="181"/>
      <c r="AC20" s="181"/>
      <c r="AD20" s="182"/>
      <c r="AE20" s="15"/>
      <c r="AF20" s="15"/>
      <c r="AG20" s="15"/>
      <c r="AH20" s="15"/>
      <c r="AI20" s="15"/>
      <c r="AJ20" s="15"/>
      <c r="AK20" s="15"/>
      <c r="AL20" s="15"/>
      <c r="AM20" s="15"/>
      <c r="AN20" s="15"/>
      <c r="AO20" s="15"/>
      <c r="AP20" s="15"/>
      <c r="AQ20" s="15"/>
      <c r="AR20" s="15"/>
      <c r="AS20" s="15"/>
      <c r="AT20" s="15"/>
      <c r="AU20" s="15"/>
      <c r="AV20" s="15"/>
      <c r="AW20" s="15"/>
      <c r="AX20" s="15"/>
      <c r="AY20" s="15"/>
      <c r="AZ20" s="15"/>
    </row>
    <row r="21" spans="2:52" ht="7.9" customHeight="1">
      <c r="C21" s="14"/>
      <c r="D21" s="14"/>
      <c r="E21" s="14"/>
      <c r="F21" s="162"/>
      <c r="G21" s="162"/>
      <c r="H21" s="162"/>
      <c r="I21" s="162"/>
      <c r="J21" s="162"/>
      <c r="K21" s="162"/>
      <c r="L21" s="162"/>
      <c r="M21" s="162"/>
      <c r="N21" s="162"/>
      <c r="O21" s="162"/>
      <c r="P21" s="162"/>
      <c r="Q21" s="162"/>
      <c r="R21" s="162"/>
      <c r="S21" s="162"/>
      <c r="T21" s="163"/>
      <c r="U21" s="163"/>
      <c r="V21" s="163"/>
      <c r="W21" s="163"/>
      <c r="X21" s="163"/>
      <c r="Y21" s="163"/>
      <c r="Z21" s="163"/>
      <c r="AA21" s="163"/>
      <c r="AB21" s="163"/>
      <c r="AC21" s="163"/>
      <c r="AE21" s="15"/>
      <c r="AF21" s="15"/>
      <c r="AG21" s="15"/>
      <c r="AH21" s="15"/>
      <c r="AI21" s="15"/>
      <c r="AJ21" s="15"/>
      <c r="AK21" s="15"/>
      <c r="AL21" s="15"/>
      <c r="AM21" s="15"/>
      <c r="AN21" s="15"/>
      <c r="AO21" s="15"/>
      <c r="AP21" s="15"/>
      <c r="AQ21" s="15"/>
      <c r="AR21" s="15"/>
      <c r="AS21" s="15"/>
      <c r="AT21" s="15"/>
      <c r="AU21" s="15"/>
      <c r="AV21" s="15"/>
      <c r="AW21" s="15"/>
      <c r="AX21" s="15"/>
      <c r="AY21" s="15"/>
      <c r="AZ21" s="15"/>
    </row>
    <row r="22" spans="2:52" ht="24.6" customHeight="1">
      <c r="C22" s="196" t="s">
        <v>40</v>
      </c>
      <c r="D22" s="197"/>
      <c r="E22" s="197"/>
      <c r="F22" s="49"/>
      <c r="G22" s="180"/>
      <c r="H22" s="181"/>
      <c r="I22" s="181"/>
      <c r="J22" s="181"/>
      <c r="K22" s="181"/>
      <c r="L22" s="181"/>
      <c r="M22" s="181"/>
      <c r="N22" s="181"/>
      <c r="O22" s="181"/>
      <c r="P22" s="181"/>
      <c r="Q22" s="181"/>
      <c r="R22" s="181"/>
      <c r="S22" s="181"/>
      <c r="T22" s="181"/>
      <c r="U22" s="181"/>
      <c r="V22" s="181"/>
      <c r="W22" s="181"/>
      <c r="X22" s="181"/>
      <c r="Y22" s="181"/>
      <c r="Z22" s="181"/>
      <c r="AA22" s="181"/>
      <c r="AB22" s="181"/>
      <c r="AC22" s="181"/>
      <c r="AD22" s="182"/>
      <c r="AE22" s="15"/>
      <c r="AF22" s="15"/>
      <c r="AG22" s="15"/>
      <c r="AH22" s="15"/>
      <c r="AI22" s="15"/>
      <c r="AJ22" s="15"/>
      <c r="AK22" s="15"/>
      <c r="AL22" s="15"/>
      <c r="AM22" s="15"/>
      <c r="AN22" s="15"/>
      <c r="AO22" s="15"/>
      <c r="AP22" s="15"/>
      <c r="AQ22" s="15"/>
      <c r="AR22" s="15"/>
      <c r="AS22" s="15"/>
      <c r="AT22" s="15"/>
      <c r="AU22" s="15"/>
      <c r="AV22" s="15"/>
      <c r="AW22" s="15"/>
      <c r="AX22" s="15"/>
      <c r="AY22" s="15"/>
      <c r="AZ22" s="15"/>
    </row>
    <row r="23" spans="2:52" ht="9" customHeight="1">
      <c r="C23" s="14"/>
      <c r="D23" s="14"/>
      <c r="E23" s="14"/>
      <c r="F23" s="91"/>
      <c r="AE23" s="15"/>
      <c r="AF23" s="15"/>
      <c r="AG23" s="15"/>
      <c r="AH23" s="15"/>
      <c r="AI23" s="15"/>
      <c r="AJ23" s="15"/>
      <c r="AK23" s="15"/>
      <c r="AL23" s="15"/>
      <c r="AM23" s="15"/>
      <c r="AN23" s="15"/>
      <c r="AO23" s="15"/>
      <c r="AP23" s="15"/>
      <c r="AQ23" s="15"/>
      <c r="AR23" s="15"/>
      <c r="AS23" s="15"/>
      <c r="AT23" s="15"/>
      <c r="AU23" s="15"/>
      <c r="AV23" s="15"/>
      <c r="AW23" s="15"/>
      <c r="AX23" s="15"/>
      <c r="AY23" s="15"/>
      <c r="AZ23" s="15"/>
    </row>
    <row r="24" spans="2:52" ht="14.45" customHeight="1">
      <c r="B24" s="9" t="s">
        <v>23</v>
      </c>
      <c r="C24" s="8"/>
      <c r="D24" s="50"/>
      <c r="E24" s="50"/>
      <c r="F24" s="91" t="s">
        <v>1</v>
      </c>
      <c r="G24" s="173"/>
      <c r="H24" s="174"/>
      <c r="I24" s="13" t="s">
        <v>0</v>
      </c>
      <c r="J24" s="173"/>
      <c r="K24" s="195"/>
      <c r="L24" s="174"/>
      <c r="S24" s="39" t="s">
        <v>24</v>
      </c>
      <c r="T24" s="183"/>
      <c r="U24" s="184"/>
      <c r="V24" s="184"/>
      <c r="W24" s="184"/>
      <c r="X24" s="185"/>
      <c r="AE24" s="15"/>
      <c r="AF24" s="15"/>
      <c r="AG24" s="15"/>
      <c r="AH24" s="15"/>
      <c r="AI24" s="15"/>
      <c r="AJ24" s="15"/>
      <c r="AK24" s="15"/>
      <c r="AL24" s="15"/>
      <c r="AM24" s="15"/>
      <c r="AN24" s="15"/>
      <c r="AO24" s="15"/>
      <c r="AP24" s="15"/>
      <c r="AQ24" s="15"/>
      <c r="AR24" s="15"/>
      <c r="AS24" s="15"/>
      <c r="AT24" s="15"/>
      <c r="AU24" s="15"/>
      <c r="AV24" s="15"/>
      <c r="AW24" s="15"/>
      <c r="AX24" s="15"/>
      <c r="AY24" s="15"/>
      <c r="AZ24" s="15"/>
    </row>
    <row r="25" spans="2:52" ht="8.4499999999999993" customHeight="1">
      <c r="C25" s="91"/>
      <c r="D25" s="91"/>
      <c r="E25" s="91"/>
      <c r="F25" s="91"/>
      <c r="AE25" s="15"/>
      <c r="AF25" s="15"/>
      <c r="AG25" s="15"/>
      <c r="AH25" s="15"/>
      <c r="AI25" s="15"/>
      <c r="AJ25" s="15"/>
      <c r="AK25" s="15"/>
      <c r="AL25" s="15"/>
      <c r="AM25" s="15"/>
      <c r="AN25" s="15"/>
      <c r="AO25" s="15"/>
      <c r="AP25" s="15"/>
      <c r="AQ25" s="15"/>
      <c r="AR25" s="15"/>
      <c r="AS25" s="15"/>
      <c r="AT25" s="15"/>
      <c r="AU25" s="15"/>
      <c r="AV25" s="15"/>
      <c r="AW25" s="15"/>
      <c r="AX25" s="15"/>
      <c r="AY25" s="15"/>
      <c r="AZ25" s="15"/>
    </row>
    <row r="26" spans="2:52" ht="22.15" customHeight="1">
      <c r="E26" s="91"/>
      <c r="G26" s="180"/>
      <c r="H26" s="181"/>
      <c r="I26" s="181"/>
      <c r="J26" s="181"/>
      <c r="K26" s="181"/>
      <c r="L26" s="181"/>
      <c r="M26" s="181"/>
      <c r="N26" s="181"/>
      <c r="O26" s="181"/>
      <c r="P26" s="181"/>
      <c r="Q26" s="181"/>
      <c r="R26" s="181"/>
      <c r="S26" s="181"/>
      <c r="T26" s="181"/>
      <c r="U26" s="181"/>
      <c r="V26" s="181"/>
      <c r="W26" s="181"/>
      <c r="X26" s="181"/>
      <c r="Y26" s="181"/>
      <c r="Z26" s="181"/>
      <c r="AA26" s="181"/>
      <c r="AB26" s="181"/>
      <c r="AC26" s="181"/>
      <c r="AD26" s="182"/>
      <c r="AE26" s="15"/>
      <c r="AF26" s="15"/>
      <c r="AG26" s="15"/>
      <c r="AH26" s="15"/>
      <c r="AI26" s="15"/>
      <c r="AJ26" s="15"/>
      <c r="AK26" s="15"/>
      <c r="AL26" s="15"/>
      <c r="AM26" s="15"/>
      <c r="AN26" s="15"/>
      <c r="AO26" s="15"/>
      <c r="AP26" s="15"/>
      <c r="AQ26" s="15"/>
      <c r="AR26" s="15"/>
      <c r="AS26" s="15"/>
      <c r="AT26" s="15"/>
      <c r="AU26" s="15"/>
      <c r="AV26" s="15"/>
      <c r="AW26" s="15"/>
      <c r="AX26" s="15"/>
      <c r="AY26" s="15"/>
      <c r="AZ26" s="15"/>
    </row>
    <row r="27" spans="2:52" ht="9" customHeight="1">
      <c r="AE27" s="15"/>
      <c r="AF27" s="15"/>
      <c r="AG27" s="15"/>
      <c r="AH27" s="15"/>
      <c r="AI27" s="15"/>
      <c r="AJ27" s="15"/>
      <c r="AK27" s="15"/>
      <c r="AL27" s="15"/>
      <c r="AM27" s="15"/>
      <c r="AN27" s="15"/>
      <c r="AO27" s="15"/>
      <c r="AP27" s="15"/>
      <c r="AQ27" s="15"/>
      <c r="AR27" s="15"/>
      <c r="AS27" s="15"/>
      <c r="AT27" s="15"/>
      <c r="AU27" s="15"/>
      <c r="AV27" s="15"/>
      <c r="AW27" s="15"/>
      <c r="AX27" s="15"/>
      <c r="AY27" s="15"/>
      <c r="AZ27" s="15"/>
    </row>
    <row r="28" spans="2:52" ht="14.45" customHeight="1">
      <c r="F28" s="12" t="s">
        <v>2</v>
      </c>
      <c r="G28" s="183"/>
      <c r="H28" s="184"/>
      <c r="I28" s="184"/>
      <c r="J28" s="184"/>
      <c r="K28" s="184"/>
      <c r="L28" s="184"/>
      <c r="M28" s="184"/>
      <c r="N28" s="184"/>
      <c r="O28" s="184"/>
      <c r="P28" s="185"/>
      <c r="S28" s="12" t="s">
        <v>3</v>
      </c>
      <c r="T28" s="183"/>
      <c r="U28" s="184"/>
      <c r="V28" s="184"/>
      <c r="W28" s="184"/>
      <c r="X28" s="184"/>
      <c r="Y28" s="184"/>
      <c r="Z28" s="184"/>
      <c r="AA28" s="184"/>
      <c r="AB28" s="184"/>
      <c r="AC28" s="185"/>
      <c r="AE28" s="15"/>
      <c r="AF28" s="15"/>
      <c r="AG28" s="15"/>
      <c r="AH28" s="15"/>
      <c r="AI28" s="15"/>
      <c r="AJ28" s="15"/>
      <c r="AK28" s="15"/>
      <c r="AL28" s="15"/>
      <c r="AM28" s="15"/>
      <c r="AN28" s="15"/>
      <c r="AO28" s="15"/>
      <c r="AP28" s="15"/>
      <c r="AQ28" s="15"/>
      <c r="AR28" s="15"/>
      <c r="AS28" s="15"/>
      <c r="AT28" s="15"/>
      <c r="AU28" s="15"/>
      <c r="AV28" s="15"/>
      <c r="AW28" s="15"/>
      <c r="AX28" s="15"/>
      <c r="AY28" s="15"/>
      <c r="AZ28" s="15"/>
    </row>
    <row r="29" spans="2:52" ht="10.15" customHeight="1">
      <c r="AE29" s="15"/>
      <c r="AF29" s="15"/>
      <c r="AG29" s="15"/>
      <c r="AH29" s="15"/>
      <c r="AI29" s="15"/>
      <c r="AJ29" s="15"/>
      <c r="AK29" s="15"/>
      <c r="AL29" s="15"/>
      <c r="AM29" s="15"/>
      <c r="AN29" s="15"/>
      <c r="AO29" s="15"/>
      <c r="AP29" s="15"/>
      <c r="AQ29" s="15"/>
      <c r="AR29" s="15"/>
      <c r="AS29" s="15"/>
      <c r="AT29" s="15"/>
      <c r="AU29" s="15"/>
      <c r="AV29" s="15"/>
      <c r="AW29" s="15"/>
      <c r="AX29" s="15"/>
      <c r="AY29" s="15"/>
      <c r="AZ29" s="15"/>
    </row>
    <row r="30" spans="2:52" ht="14.45" customHeight="1">
      <c r="C30" s="14" t="s">
        <v>25</v>
      </c>
      <c r="G30" s="192"/>
      <c r="H30" s="193"/>
      <c r="I30" s="193"/>
      <c r="J30" s="193"/>
      <c r="K30" s="193"/>
      <c r="L30" s="193"/>
      <c r="M30" s="193"/>
      <c r="N30" s="193"/>
      <c r="O30" s="193"/>
      <c r="P30" s="193"/>
      <c r="Q30" s="193"/>
      <c r="R30" s="193"/>
      <c r="S30" s="193"/>
      <c r="T30" s="193"/>
      <c r="U30" s="193"/>
      <c r="V30" s="193"/>
      <c r="W30" s="193"/>
      <c r="X30" s="193"/>
      <c r="Y30" s="193"/>
      <c r="Z30" s="193"/>
      <c r="AA30" s="193"/>
      <c r="AB30" s="193"/>
      <c r="AC30" s="194"/>
      <c r="AE30" s="15"/>
      <c r="AF30" s="15"/>
      <c r="AG30" s="15"/>
      <c r="AH30" s="15"/>
      <c r="AI30" s="15"/>
      <c r="AJ30" s="15"/>
      <c r="AK30" s="15"/>
      <c r="AL30" s="15"/>
      <c r="AM30" s="15"/>
      <c r="AN30" s="15"/>
      <c r="AO30" s="15"/>
      <c r="AP30" s="15"/>
      <c r="AQ30" s="15"/>
      <c r="AR30" s="15"/>
      <c r="AS30" s="15"/>
      <c r="AT30" s="15"/>
      <c r="AU30" s="15"/>
      <c r="AV30" s="15"/>
      <c r="AW30" s="15"/>
      <c r="AX30" s="15"/>
      <c r="AY30" s="15"/>
      <c r="AZ30" s="15"/>
    </row>
    <row r="31" spans="2:52" ht="9.6" customHeight="1">
      <c r="AE31" s="15"/>
      <c r="AF31" s="15"/>
      <c r="AG31" s="15"/>
      <c r="AH31" s="15"/>
      <c r="AI31" s="15"/>
      <c r="AJ31" s="15"/>
      <c r="AK31" s="15"/>
      <c r="AL31" s="15"/>
      <c r="AM31" s="15"/>
      <c r="AN31" s="15"/>
      <c r="AO31" s="15"/>
      <c r="AP31" s="15"/>
      <c r="AQ31" s="15"/>
      <c r="AR31" s="15"/>
      <c r="AS31" s="15"/>
      <c r="AT31" s="15"/>
      <c r="AU31" s="15"/>
      <c r="AV31" s="15"/>
      <c r="AW31" s="15"/>
      <c r="AX31" s="15"/>
      <c r="AY31" s="15"/>
      <c r="AZ31" s="15"/>
    </row>
    <row r="32" spans="2:52" ht="14.45" customHeight="1">
      <c r="B32" s="9" t="s">
        <v>26</v>
      </c>
      <c r="C32" s="8"/>
      <c r="D32" s="91"/>
      <c r="E32" s="91"/>
      <c r="F32" s="91" t="s">
        <v>1</v>
      </c>
      <c r="G32" s="173"/>
      <c r="H32" s="174"/>
      <c r="I32" s="13" t="s">
        <v>0</v>
      </c>
      <c r="J32" s="173"/>
      <c r="K32" s="195"/>
      <c r="L32" s="174"/>
      <c r="S32" s="39" t="s">
        <v>24</v>
      </c>
      <c r="T32" s="183"/>
      <c r="U32" s="184"/>
      <c r="V32" s="184"/>
      <c r="W32" s="184"/>
      <c r="X32" s="185"/>
      <c r="AE32" s="15"/>
      <c r="AF32" s="15"/>
      <c r="AG32" s="15"/>
      <c r="AH32" s="15"/>
      <c r="AI32" s="15"/>
      <c r="AJ32" s="15"/>
      <c r="AK32" s="15"/>
      <c r="AL32" s="15"/>
      <c r="AM32" s="15"/>
      <c r="AN32" s="15"/>
      <c r="AO32" s="15"/>
      <c r="AP32" s="15"/>
      <c r="AQ32" s="15"/>
      <c r="AR32" s="15"/>
      <c r="AS32" s="15"/>
      <c r="AT32" s="15"/>
      <c r="AU32" s="15"/>
      <c r="AV32" s="15"/>
      <c r="AW32" s="15"/>
      <c r="AX32" s="15"/>
      <c r="AY32" s="15"/>
      <c r="AZ32" s="15"/>
    </row>
    <row r="33" spans="2:52" ht="9.6" customHeight="1">
      <c r="C33" s="91"/>
      <c r="D33" s="91"/>
      <c r="E33" s="91"/>
      <c r="F33" s="91"/>
      <c r="AE33" s="15"/>
      <c r="AF33" s="15"/>
      <c r="AG33" s="15"/>
      <c r="AH33" s="15"/>
      <c r="AI33" s="15"/>
      <c r="AJ33" s="15"/>
      <c r="AK33" s="15"/>
      <c r="AL33" s="15"/>
      <c r="AM33" s="15"/>
      <c r="AN33" s="15"/>
      <c r="AO33" s="15"/>
      <c r="AP33" s="15"/>
      <c r="AQ33" s="15"/>
      <c r="AR33" s="15"/>
      <c r="AS33" s="15"/>
      <c r="AT33" s="15"/>
      <c r="AU33" s="15"/>
      <c r="AV33" s="15"/>
      <c r="AW33" s="15"/>
      <c r="AX33" s="15"/>
      <c r="AY33" s="15"/>
      <c r="AZ33" s="15"/>
    </row>
    <row r="34" spans="2:52" ht="22.15" customHeight="1">
      <c r="E34" s="91"/>
      <c r="G34" s="180"/>
      <c r="H34" s="181"/>
      <c r="I34" s="181"/>
      <c r="J34" s="181"/>
      <c r="K34" s="181"/>
      <c r="L34" s="181"/>
      <c r="M34" s="181"/>
      <c r="N34" s="181"/>
      <c r="O34" s="181"/>
      <c r="P34" s="181"/>
      <c r="Q34" s="181"/>
      <c r="R34" s="181"/>
      <c r="S34" s="181"/>
      <c r="T34" s="181"/>
      <c r="U34" s="181"/>
      <c r="V34" s="181"/>
      <c r="W34" s="181"/>
      <c r="X34" s="181"/>
      <c r="Y34" s="181"/>
      <c r="Z34" s="181"/>
      <c r="AA34" s="181"/>
      <c r="AB34" s="181"/>
      <c r="AC34" s="181"/>
      <c r="AD34" s="182"/>
      <c r="AE34" s="15"/>
      <c r="AF34" s="15"/>
      <c r="AG34" s="15"/>
      <c r="AH34" s="15"/>
      <c r="AI34" s="15"/>
      <c r="AJ34" s="15"/>
      <c r="AK34" s="15"/>
      <c r="AL34" s="15"/>
      <c r="AM34" s="15"/>
      <c r="AN34" s="15"/>
      <c r="AO34" s="15"/>
      <c r="AP34" s="15"/>
      <c r="AQ34" s="15"/>
      <c r="AR34" s="15"/>
      <c r="AS34" s="15"/>
      <c r="AT34" s="15"/>
      <c r="AU34" s="15"/>
      <c r="AV34" s="15"/>
      <c r="AW34" s="15"/>
      <c r="AX34" s="15"/>
      <c r="AY34" s="15"/>
      <c r="AZ34" s="15"/>
    </row>
    <row r="35" spans="2:52" ht="10.15" customHeight="1">
      <c r="AE35" s="15"/>
      <c r="AF35" s="15"/>
      <c r="AG35" s="15"/>
      <c r="AH35" s="15"/>
      <c r="AI35" s="15"/>
      <c r="AJ35" s="15"/>
      <c r="AK35" s="15"/>
      <c r="AL35" s="15"/>
      <c r="AM35" s="15"/>
      <c r="AN35" s="15"/>
      <c r="AO35" s="15"/>
      <c r="AP35" s="15"/>
      <c r="AQ35" s="15"/>
      <c r="AR35" s="15"/>
      <c r="AS35" s="15"/>
      <c r="AT35" s="15"/>
      <c r="AU35" s="15"/>
      <c r="AV35" s="15"/>
      <c r="AW35" s="15"/>
      <c r="AX35" s="15"/>
      <c r="AY35" s="15"/>
      <c r="AZ35" s="15"/>
    </row>
    <row r="36" spans="2:52" ht="14.45" customHeight="1">
      <c r="F36" s="12" t="s">
        <v>2</v>
      </c>
      <c r="G36" s="183"/>
      <c r="H36" s="184"/>
      <c r="I36" s="184"/>
      <c r="J36" s="184"/>
      <c r="K36" s="184"/>
      <c r="L36" s="184"/>
      <c r="M36" s="184"/>
      <c r="N36" s="184"/>
      <c r="O36" s="184"/>
      <c r="P36" s="185"/>
      <c r="S36" s="12" t="s">
        <v>3</v>
      </c>
      <c r="T36" s="183"/>
      <c r="U36" s="184"/>
      <c r="V36" s="184"/>
      <c r="W36" s="184"/>
      <c r="X36" s="184"/>
      <c r="Y36" s="184"/>
      <c r="Z36" s="184"/>
      <c r="AA36" s="184"/>
      <c r="AB36" s="184"/>
      <c r="AC36" s="185"/>
      <c r="AE36" s="15"/>
      <c r="AF36" s="15"/>
      <c r="AG36" s="15"/>
      <c r="AH36" s="15"/>
      <c r="AI36" s="15"/>
      <c r="AJ36" s="15"/>
      <c r="AK36" s="15"/>
      <c r="AL36" s="15"/>
      <c r="AM36" s="15"/>
      <c r="AN36" s="15"/>
      <c r="AO36" s="15"/>
      <c r="AP36" s="15"/>
      <c r="AQ36" s="15"/>
      <c r="AR36" s="15"/>
      <c r="AS36" s="15"/>
      <c r="AT36" s="15"/>
      <c r="AU36" s="15"/>
      <c r="AV36" s="15"/>
      <c r="AW36" s="15"/>
      <c r="AX36" s="15"/>
      <c r="AY36" s="15"/>
      <c r="AZ36" s="15"/>
    </row>
    <row r="37" spans="2:52" ht="8.4499999999999993" customHeight="1">
      <c r="F37" s="12"/>
      <c r="AE37" s="15"/>
      <c r="AF37" s="15"/>
      <c r="AG37" s="15"/>
      <c r="AH37" s="15"/>
      <c r="AI37" s="15"/>
      <c r="AJ37" s="15"/>
      <c r="AK37" s="15"/>
      <c r="AL37" s="15"/>
      <c r="AM37" s="15"/>
      <c r="AN37" s="15"/>
      <c r="AO37" s="15"/>
      <c r="AP37" s="15"/>
      <c r="AQ37" s="15"/>
      <c r="AR37" s="15"/>
      <c r="AS37" s="15"/>
      <c r="AT37" s="15"/>
      <c r="AU37" s="15"/>
      <c r="AV37" s="15"/>
      <c r="AW37" s="15"/>
      <c r="AX37" s="15"/>
      <c r="AY37" s="15"/>
      <c r="AZ37" s="15"/>
    </row>
    <row r="38" spans="2:52" ht="15.6" customHeight="1">
      <c r="B38" s="186" t="s">
        <v>27</v>
      </c>
      <c r="C38" s="186"/>
      <c r="D38" s="186"/>
      <c r="E38" s="187"/>
      <c r="F38" s="188"/>
      <c r="G38" s="188"/>
      <c r="H38" s="188"/>
      <c r="I38" s="188"/>
      <c r="J38" s="188"/>
      <c r="K38" s="188"/>
      <c r="L38" s="188"/>
      <c r="M38" s="188"/>
      <c r="N38" s="188"/>
      <c r="O38" s="188"/>
      <c r="P38" s="188"/>
      <c r="Q38" s="188"/>
      <c r="R38" s="188"/>
      <c r="S38" s="188"/>
      <c r="T38" s="189"/>
      <c r="U38" s="9" t="s">
        <v>28</v>
      </c>
      <c r="W38" s="183"/>
      <c r="X38" s="185"/>
      <c r="Y38" s="13" t="s">
        <v>35</v>
      </c>
      <c r="Z38" s="29"/>
      <c r="AA38" s="9" t="s">
        <v>12</v>
      </c>
      <c r="AB38" s="9"/>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2:52" ht="9.6" customHeight="1">
      <c r="B39" s="186"/>
      <c r="C39" s="186"/>
      <c r="D39" s="186"/>
      <c r="E39" s="40"/>
      <c r="F39" s="40"/>
      <c r="G39" s="40"/>
      <c r="H39" s="40"/>
      <c r="I39" s="40"/>
      <c r="J39" s="40"/>
      <c r="K39" s="40"/>
      <c r="L39" s="40"/>
      <c r="M39" s="41"/>
      <c r="N39" s="41"/>
      <c r="O39" s="41"/>
      <c r="P39" s="41"/>
      <c r="Q39" s="41"/>
      <c r="R39" s="40"/>
      <c r="S39" s="41"/>
      <c r="T39" s="41"/>
      <c r="U39" s="9"/>
      <c r="W39" s="42"/>
      <c r="X39" s="13"/>
      <c r="Y39" s="13"/>
      <c r="Z39" s="13"/>
      <c r="AA39" s="9"/>
      <c r="AB39" s="9"/>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2:52" ht="14.45" customHeight="1">
      <c r="B40" s="186"/>
      <c r="C40" s="186"/>
      <c r="D40" s="186"/>
      <c r="E40" s="187"/>
      <c r="F40" s="188"/>
      <c r="G40" s="188"/>
      <c r="H40" s="188"/>
      <c r="I40" s="188"/>
      <c r="J40" s="188"/>
      <c r="K40" s="188"/>
      <c r="L40" s="188"/>
      <c r="M40" s="188"/>
      <c r="N40" s="188"/>
      <c r="O40" s="188"/>
      <c r="P40" s="188"/>
      <c r="Q40" s="188"/>
      <c r="R40" s="188"/>
      <c r="S40" s="188"/>
      <c r="T40" s="189"/>
      <c r="U40" s="190" t="s">
        <v>13</v>
      </c>
      <c r="V40" s="191"/>
      <c r="W40" s="183"/>
      <c r="X40" s="185"/>
      <c r="Y40" s="13" t="s">
        <v>35</v>
      </c>
      <c r="Z40" s="29"/>
      <c r="AA40" s="9" t="s">
        <v>14</v>
      </c>
      <c r="AB40" s="9"/>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2:52" ht="9" customHeight="1">
      <c r="F41" s="164"/>
      <c r="AE41" s="15"/>
      <c r="AF41" s="15"/>
      <c r="AG41" s="15"/>
      <c r="AH41" s="15"/>
      <c r="AI41" s="15"/>
      <c r="AJ41" s="15"/>
      <c r="AK41" s="15"/>
      <c r="AL41" s="15"/>
      <c r="AM41" s="15"/>
      <c r="AN41" s="15"/>
      <c r="AO41" s="15"/>
      <c r="AP41" s="15"/>
      <c r="AQ41" s="15"/>
      <c r="AR41" s="15"/>
      <c r="AS41" s="15"/>
      <c r="AT41" s="15"/>
      <c r="AU41" s="15"/>
      <c r="AV41" s="15"/>
      <c r="AW41" s="15"/>
      <c r="AX41" s="15"/>
      <c r="AY41" s="15"/>
      <c r="AZ41" s="15"/>
    </row>
    <row r="42" spans="2:52" ht="7.15" customHeight="1">
      <c r="D42" s="91"/>
      <c r="E42" s="91"/>
      <c r="F42" s="91"/>
      <c r="G42" s="91"/>
      <c r="H42" s="91"/>
      <c r="I42" s="8"/>
      <c r="J42" s="8"/>
      <c r="K42" s="8"/>
      <c r="L42" s="8"/>
      <c r="M42" s="91"/>
      <c r="N42" s="91"/>
      <c r="O42" s="91"/>
      <c r="P42" s="91"/>
      <c r="Q42" s="91"/>
      <c r="R42" s="91"/>
      <c r="S42" s="91"/>
      <c r="T42" s="91"/>
      <c r="U42" s="91"/>
      <c r="V42" s="9"/>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2:52" ht="18" customHeight="1">
      <c r="B43" s="9" t="s">
        <v>219</v>
      </c>
      <c r="D43" s="91"/>
      <c r="E43" s="91"/>
      <c r="F43" s="91"/>
      <c r="G43" s="91"/>
      <c r="H43" s="91"/>
      <c r="I43" s="8"/>
      <c r="J43" s="8"/>
      <c r="K43" s="8"/>
      <c r="L43" s="173"/>
      <c r="M43" s="174"/>
      <c r="N43" s="13" t="s">
        <v>35</v>
      </c>
      <c r="O43" s="29"/>
      <c r="P43" s="13" t="s">
        <v>36</v>
      </c>
      <c r="Q43" s="29"/>
      <c r="R43" s="13" t="s">
        <v>22</v>
      </c>
      <c r="S43" s="8"/>
      <c r="T43" s="42"/>
      <c r="V43" s="9"/>
      <c r="W43" s="12" t="s">
        <v>15</v>
      </c>
      <c r="X43" s="173"/>
      <c r="Y43" s="175"/>
      <c r="Z43" s="175"/>
      <c r="AA43" s="175"/>
      <c r="AB43" s="176"/>
      <c r="AD43" s="15"/>
      <c r="AE43" s="15"/>
      <c r="AF43" s="15"/>
      <c r="AG43" s="15"/>
      <c r="AH43" s="15"/>
      <c r="AI43" s="15"/>
      <c r="AJ43" s="15"/>
      <c r="AK43" s="15"/>
      <c r="AL43" s="15"/>
      <c r="AM43" s="15"/>
      <c r="AN43" s="15"/>
      <c r="AO43" s="15"/>
      <c r="AP43" s="15"/>
      <c r="AQ43" s="15"/>
      <c r="AR43" s="15"/>
      <c r="AS43" s="15"/>
      <c r="AT43" s="15"/>
      <c r="AU43" s="15"/>
      <c r="AV43" s="15"/>
      <c r="AW43" s="15"/>
      <c r="AX43" s="15"/>
      <c r="AY43" s="15"/>
    </row>
    <row r="44" spans="2:52" ht="8.4499999999999993" customHeight="1">
      <c r="B44" s="8"/>
      <c r="C44" s="8"/>
      <c r="D44" s="8"/>
      <c r="E44" s="8"/>
      <c r="F44" s="8"/>
      <c r="G44" s="8"/>
      <c r="H44" s="8"/>
      <c r="I44" s="8"/>
      <c r="J44" s="8"/>
      <c r="K44" s="8"/>
      <c r="L44" s="8"/>
      <c r="M44" s="8"/>
      <c r="N44" s="8"/>
      <c r="O44" s="8"/>
      <c r="P44" s="8"/>
      <c r="Q44" s="8"/>
      <c r="R44" s="8"/>
      <c r="S44" s="8"/>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2:52" ht="17.45" customHeight="1">
      <c r="B45" s="52" t="s">
        <v>249</v>
      </c>
      <c r="C45" s="52"/>
      <c r="D45" s="53"/>
      <c r="E45" s="53"/>
      <c r="F45" s="53"/>
      <c r="G45" s="53"/>
      <c r="H45" s="53"/>
      <c r="I45" s="8"/>
      <c r="J45" s="52" t="s">
        <v>250</v>
      </c>
      <c r="K45" s="52"/>
      <c r="L45" s="52"/>
      <c r="M45" s="52"/>
      <c r="N45" s="177"/>
      <c r="O45" s="178"/>
      <c r="P45" s="178"/>
      <c r="Q45" s="178"/>
      <c r="R45" s="178"/>
      <c r="S45" s="178"/>
      <c r="T45" s="179"/>
    </row>
    <row r="46" spans="2:52" ht="12" customHeight="1">
      <c r="B46" s="52"/>
      <c r="C46" s="52"/>
      <c r="D46" s="53"/>
      <c r="E46" s="53"/>
      <c r="F46" s="53"/>
      <c r="G46" s="53"/>
      <c r="H46" s="53"/>
      <c r="I46" s="8"/>
      <c r="J46" s="8"/>
      <c r="K46" s="8"/>
      <c r="L46" s="8"/>
      <c r="M46" s="53"/>
      <c r="N46" s="53"/>
      <c r="O46" s="53"/>
      <c r="P46" s="53"/>
      <c r="Q46" s="53"/>
      <c r="R46" s="53"/>
      <c r="S46" s="53"/>
      <c r="T46" s="53"/>
      <c r="U46" s="53"/>
      <c r="V46" s="52"/>
    </row>
    <row r="47" spans="2:52" ht="14.45" customHeight="1">
      <c r="B47" s="53" t="s">
        <v>52</v>
      </c>
      <c r="C47" s="54"/>
      <c r="D47" s="5"/>
      <c r="E47" s="55"/>
      <c r="F47" s="54"/>
      <c r="G47" s="54"/>
      <c r="H47" s="54"/>
      <c r="I47" s="54"/>
      <c r="J47" s="54"/>
      <c r="K47" s="54"/>
      <c r="L47" s="54"/>
      <c r="M47" s="54"/>
      <c r="N47" s="54"/>
      <c r="O47" s="54"/>
      <c r="P47" s="54"/>
      <c r="Q47" s="54"/>
      <c r="R47" s="54"/>
      <c r="S47" s="5"/>
      <c r="T47" s="5"/>
      <c r="U47" s="5"/>
      <c r="V47" s="5"/>
      <c r="W47" s="5"/>
      <c r="X47" s="5"/>
      <c r="Y47" s="5"/>
      <c r="Z47" s="5"/>
      <c r="AA47" s="5"/>
      <c r="AB47" s="5"/>
    </row>
    <row r="48" spans="2:52" ht="14.45" customHeight="1">
      <c r="B48" s="13"/>
      <c r="C48" s="9" t="s">
        <v>6</v>
      </c>
      <c r="D48" s="8"/>
      <c r="E48" s="8"/>
      <c r="F48" s="8"/>
      <c r="J48" s="9" t="s">
        <v>250</v>
      </c>
      <c r="N48" s="173"/>
      <c r="O48" s="175"/>
      <c r="P48" s="175"/>
      <c r="Q48" s="175"/>
      <c r="R48" s="175"/>
      <c r="S48" s="175"/>
      <c r="T48" s="176"/>
      <c r="U48" s="9"/>
      <c r="Y48" s="44"/>
      <c r="Z48" s="44"/>
      <c r="AA48" s="44"/>
      <c r="AB48" s="44"/>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ht="9.6" customHeight="1">
      <c r="S49" s="8"/>
      <c r="AC49" s="44"/>
      <c r="AD49" s="46"/>
      <c r="AE49" s="15"/>
      <c r="AF49" s="15"/>
      <c r="AG49" s="15"/>
      <c r="AH49" s="15"/>
      <c r="AI49" s="15"/>
      <c r="AJ49" s="15"/>
      <c r="AK49" s="15"/>
      <c r="AL49" s="15"/>
      <c r="AM49" s="15"/>
      <c r="AN49" s="15"/>
      <c r="AO49" s="15"/>
      <c r="AP49" s="15"/>
      <c r="AQ49" s="15"/>
      <c r="AR49" s="15"/>
      <c r="AS49" s="15"/>
      <c r="AT49" s="15"/>
      <c r="AU49" s="15"/>
      <c r="AV49" s="15"/>
      <c r="AW49" s="15"/>
      <c r="AX49" s="15"/>
      <c r="AY49" s="15"/>
    </row>
    <row r="50" spans="1:51" ht="14.45" customHeight="1">
      <c r="B50" s="13"/>
      <c r="C50" s="9" t="s">
        <v>7</v>
      </c>
      <c r="J50" s="9" t="s">
        <v>250</v>
      </c>
      <c r="N50" s="173"/>
      <c r="O50" s="175"/>
      <c r="P50" s="175"/>
      <c r="Q50" s="175"/>
      <c r="R50" s="175"/>
      <c r="S50" s="175"/>
      <c r="T50" s="176"/>
      <c r="AC50" s="44"/>
      <c r="AD50" s="46"/>
      <c r="AE50" s="15"/>
      <c r="AF50" s="15"/>
      <c r="AG50" s="15"/>
      <c r="AH50" s="15"/>
      <c r="AI50" s="15"/>
      <c r="AJ50" s="15"/>
      <c r="AK50" s="15"/>
      <c r="AL50" s="15"/>
      <c r="AM50" s="15"/>
      <c r="AN50" s="15"/>
      <c r="AO50" s="15"/>
      <c r="AP50" s="15"/>
      <c r="AQ50" s="15"/>
      <c r="AR50" s="15"/>
      <c r="AS50" s="15"/>
      <c r="AT50" s="15"/>
      <c r="AU50" s="15"/>
      <c r="AV50" s="15"/>
      <c r="AW50" s="15"/>
      <c r="AX50" s="15"/>
      <c r="AY50" s="15"/>
    </row>
    <row r="51" spans="1:51" ht="9" customHeight="1">
      <c r="S51" s="8"/>
      <c r="AD51" s="15"/>
      <c r="AE51" s="15"/>
      <c r="AF51" s="15"/>
      <c r="AG51" s="15"/>
      <c r="AH51" s="15"/>
      <c r="AI51" s="15"/>
      <c r="AJ51" s="15"/>
      <c r="AK51" s="15"/>
      <c r="AL51" s="15"/>
      <c r="AM51" s="15"/>
      <c r="AN51" s="15"/>
      <c r="AO51" s="15"/>
      <c r="AP51" s="15"/>
      <c r="AQ51" s="15"/>
      <c r="AR51" s="15"/>
      <c r="AS51" s="15"/>
      <c r="AT51" s="15"/>
      <c r="AU51" s="15"/>
      <c r="AV51" s="15"/>
      <c r="AW51" s="15"/>
      <c r="AX51" s="15"/>
      <c r="AY51" s="15"/>
    </row>
    <row r="52" spans="1:51" ht="14.45" customHeight="1">
      <c r="B52" s="13"/>
      <c r="C52" s="9" t="s">
        <v>8</v>
      </c>
      <c r="D52" s="14"/>
      <c r="E52" s="14"/>
      <c r="J52" s="9" t="s">
        <v>250</v>
      </c>
      <c r="N52" s="173"/>
      <c r="O52" s="175"/>
      <c r="P52" s="175"/>
      <c r="Q52" s="175"/>
      <c r="R52" s="175"/>
      <c r="S52" s="175"/>
      <c r="T52" s="176"/>
      <c r="AD52" s="15"/>
      <c r="AE52" s="15"/>
      <c r="AF52" s="15"/>
      <c r="AG52" s="15"/>
      <c r="AH52" s="15"/>
      <c r="AI52" s="15"/>
      <c r="AJ52" s="15"/>
      <c r="AK52" s="15"/>
      <c r="AL52" s="15"/>
      <c r="AM52" s="15"/>
      <c r="AN52" s="15"/>
      <c r="AO52" s="15"/>
      <c r="AP52" s="15"/>
      <c r="AQ52" s="15"/>
      <c r="AR52" s="15"/>
      <c r="AS52" s="15"/>
      <c r="AT52" s="15"/>
      <c r="AU52" s="15"/>
      <c r="AV52" s="15"/>
      <c r="AW52" s="15"/>
      <c r="AX52" s="15"/>
      <c r="AY52" s="15"/>
    </row>
    <row r="53" spans="1:51" s="44" customFormat="1" ht="8.25" customHeight="1">
      <c r="B53" s="45"/>
      <c r="C53" s="43"/>
      <c r="D53" s="45"/>
      <c r="E53" s="45"/>
      <c r="F53" s="43"/>
      <c r="G53" s="43"/>
      <c r="H53" s="43"/>
      <c r="I53" s="43"/>
      <c r="J53" s="43"/>
      <c r="K53" s="43"/>
      <c r="L53" s="43"/>
      <c r="M53" s="43"/>
      <c r="N53" s="43"/>
      <c r="O53" s="43"/>
      <c r="P53" s="43"/>
      <c r="Q53" s="43"/>
      <c r="R53" s="43"/>
      <c r="AD53" s="46"/>
      <c r="AE53" s="46"/>
      <c r="AF53" s="46"/>
      <c r="AG53" s="46"/>
      <c r="AH53" s="46"/>
      <c r="AI53" s="46"/>
      <c r="AJ53" s="46"/>
      <c r="AK53" s="46"/>
      <c r="AL53" s="46"/>
      <c r="AM53" s="46"/>
      <c r="AN53" s="46"/>
      <c r="AO53" s="46"/>
      <c r="AP53" s="46"/>
      <c r="AQ53" s="46"/>
      <c r="AR53" s="46"/>
      <c r="AS53" s="46"/>
      <c r="AT53" s="46"/>
      <c r="AU53" s="46"/>
      <c r="AV53" s="46"/>
      <c r="AW53" s="46"/>
      <c r="AX53" s="46"/>
      <c r="AY53" s="46"/>
    </row>
    <row r="54" spans="1:51" ht="14.45" customHeight="1">
      <c r="A54" s="16" t="s">
        <v>304</v>
      </c>
      <c r="C54" s="16"/>
      <c r="D54" s="100"/>
      <c r="E54" s="16" t="s">
        <v>37</v>
      </c>
      <c r="F54" s="5"/>
      <c r="G54" s="5"/>
      <c r="H54" s="5"/>
      <c r="I54" s="16"/>
      <c r="J54" s="16"/>
      <c r="K54" s="100"/>
      <c r="L54" s="16" t="s">
        <v>38</v>
      </c>
      <c r="M54" s="16"/>
      <c r="N54" s="16"/>
      <c r="O54" s="16"/>
      <c r="P54" s="16"/>
      <c r="Q54" s="16"/>
      <c r="R54" s="100"/>
      <c r="S54" s="16" t="s">
        <v>39</v>
      </c>
      <c r="T54" s="5"/>
      <c r="U54" s="5"/>
      <c r="V54" s="101"/>
      <c r="W54" s="100"/>
      <c r="X54" s="16" t="s">
        <v>305</v>
      </c>
      <c r="Y54" s="5"/>
      <c r="Z54" s="5"/>
      <c r="AC54" s="15"/>
      <c r="AD54" s="15"/>
      <c r="AE54" s="15"/>
      <c r="AF54" s="15"/>
      <c r="AG54" s="15"/>
      <c r="AH54" s="15"/>
      <c r="AI54" s="15"/>
      <c r="AJ54" s="15"/>
      <c r="AK54" s="15"/>
      <c r="AL54" s="15"/>
      <c r="AM54" s="15"/>
      <c r="AN54" s="15"/>
      <c r="AO54" s="15"/>
      <c r="AP54" s="15"/>
      <c r="AQ54" s="15"/>
      <c r="AR54" s="15"/>
      <c r="AS54" s="15"/>
      <c r="AT54" s="15"/>
      <c r="AU54" s="15"/>
      <c r="AV54" s="15"/>
      <c r="AW54" s="15"/>
      <c r="AX54" s="15"/>
    </row>
    <row r="55" spans="1:51" ht="12" customHeight="1">
      <c r="A55" s="9"/>
      <c r="R55" s="8"/>
      <c r="S55" s="8"/>
      <c r="AC55" s="15"/>
      <c r="AD55" s="15"/>
      <c r="AE55" s="15"/>
      <c r="AF55" s="15"/>
      <c r="AG55" s="15"/>
      <c r="AH55" s="15"/>
      <c r="AI55" s="15"/>
      <c r="AJ55" s="15"/>
      <c r="AK55" s="15"/>
      <c r="AL55" s="15"/>
      <c r="AM55" s="15"/>
      <c r="AN55" s="15"/>
      <c r="AO55" s="15"/>
      <c r="AP55" s="15"/>
      <c r="AQ55" s="15"/>
      <c r="AR55" s="15"/>
      <c r="AS55" s="15"/>
      <c r="AT55" s="15"/>
      <c r="AU55" s="15"/>
      <c r="AV55" s="15"/>
      <c r="AW55" s="15"/>
      <c r="AX55" s="15"/>
    </row>
    <row r="56" spans="1:51" ht="16.149999999999999" customHeight="1">
      <c r="A56" s="16" t="s">
        <v>306</v>
      </c>
      <c r="B56" s="16"/>
      <c r="C56" s="16"/>
      <c r="D56" s="100"/>
      <c r="E56" s="16" t="s">
        <v>307</v>
      </c>
      <c r="F56" s="5"/>
      <c r="G56" s="5"/>
      <c r="H56" s="5"/>
      <c r="I56" s="100"/>
      <c r="J56" s="93" t="s">
        <v>308</v>
      </c>
      <c r="K56" s="93"/>
      <c r="L56" s="93"/>
      <c r="M56" s="100"/>
      <c r="N56" s="93" t="s">
        <v>309</v>
      </c>
      <c r="O56" s="93"/>
      <c r="P56" s="93"/>
      <c r="Q56" s="93"/>
      <c r="R56" s="93"/>
      <c r="S56" s="93"/>
      <c r="T56" s="93"/>
      <c r="U56" s="100"/>
      <c r="V56" s="93" t="s">
        <v>310</v>
      </c>
      <c r="W56" s="93"/>
      <c r="X56" s="93"/>
      <c r="Y56" s="5"/>
      <c r="Z56" s="5"/>
      <c r="AA56" s="5"/>
      <c r="AB56" s="5"/>
      <c r="AC56" s="15"/>
      <c r="AD56" s="15"/>
      <c r="AE56" s="15"/>
      <c r="AF56" s="15"/>
      <c r="AG56" s="15"/>
      <c r="AH56" s="15"/>
      <c r="AI56" s="15"/>
      <c r="AJ56" s="15"/>
      <c r="AK56" s="15"/>
      <c r="AL56" s="15"/>
      <c r="AM56" s="15"/>
      <c r="AN56" s="15"/>
      <c r="AO56" s="15"/>
      <c r="AP56" s="15"/>
      <c r="AQ56" s="15"/>
      <c r="AR56" s="15"/>
      <c r="AS56" s="15"/>
      <c r="AT56" s="15"/>
      <c r="AU56" s="15"/>
      <c r="AV56" s="15"/>
      <c r="AW56" s="15"/>
      <c r="AX56" s="15"/>
    </row>
    <row r="57" spans="1:51" s="44" customFormat="1" ht="9" customHeight="1">
      <c r="A57" s="45"/>
      <c r="B57" s="43"/>
      <c r="C57" s="45"/>
      <c r="D57" s="45"/>
      <c r="E57" s="43"/>
      <c r="F57" s="43"/>
      <c r="G57" s="43"/>
      <c r="H57" s="43"/>
      <c r="I57" s="43"/>
      <c r="J57" s="43"/>
      <c r="K57" s="43"/>
      <c r="L57" s="43"/>
      <c r="M57" s="43"/>
      <c r="N57" s="43"/>
      <c r="O57" s="43"/>
      <c r="P57" s="43"/>
      <c r="Q57" s="43"/>
      <c r="AC57" s="46"/>
      <c r="AD57" s="46"/>
      <c r="AE57" s="46"/>
      <c r="AF57" s="46"/>
      <c r="AG57" s="46"/>
      <c r="AH57" s="46"/>
      <c r="AI57" s="46"/>
      <c r="AJ57" s="46"/>
      <c r="AK57" s="46"/>
      <c r="AL57" s="46"/>
      <c r="AM57" s="46"/>
      <c r="AN57" s="46"/>
      <c r="AO57" s="46"/>
      <c r="AP57" s="46"/>
      <c r="AQ57" s="46"/>
      <c r="AR57" s="46"/>
      <c r="AS57" s="46"/>
      <c r="AT57" s="46"/>
      <c r="AU57" s="46"/>
      <c r="AV57" s="46"/>
      <c r="AW57" s="46"/>
      <c r="AX57" s="46"/>
    </row>
    <row r="58" spans="1:51" ht="16.149999999999999" customHeight="1">
      <c r="A58" s="9"/>
      <c r="B58" s="16"/>
      <c r="C58" s="16"/>
      <c r="D58" s="100"/>
      <c r="E58" s="16" t="s">
        <v>311</v>
      </c>
      <c r="F58" s="5"/>
      <c r="G58" s="100"/>
      <c r="H58" s="93" t="s">
        <v>312</v>
      </c>
      <c r="I58" s="93"/>
      <c r="J58" s="93"/>
      <c r="K58" s="93"/>
      <c r="L58" s="93"/>
      <c r="M58" s="100"/>
      <c r="N58" s="93" t="s">
        <v>313</v>
      </c>
      <c r="O58" s="93"/>
      <c r="P58" s="93"/>
      <c r="Q58" s="93"/>
      <c r="R58" s="171"/>
      <c r="S58" s="104" t="s">
        <v>319</v>
      </c>
      <c r="T58" s="93"/>
      <c r="U58" s="93"/>
      <c r="V58" s="171"/>
      <c r="W58" s="93" t="s">
        <v>314</v>
      </c>
      <c r="X58" s="93"/>
      <c r="Y58" s="5"/>
      <c r="Z58" s="5"/>
      <c r="AA58" s="5"/>
      <c r="AB58" s="5"/>
      <c r="AC58" s="15"/>
      <c r="AD58" s="15"/>
      <c r="AE58" s="15"/>
      <c r="AF58" s="15"/>
      <c r="AG58" s="15"/>
      <c r="AH58" s="15"/>
      <c r="AI58" s="15"/>
      <c r="AJ58" s="15"/>
      <c r="AK58" s="15"/>
      <c r="AL58" s="15"/>
      <c r="AM58" s="15"/>
      <c r="AN58" s="15"/>
      <c r="AO58" s="15"/>
      <c r="AP58" s="15"/>
      <c r="AQ58" s="15"/>
      <c r="AR58" s="15"/>
      <c r="AS58" s="15"/>
      <c r="AT58" s="15"/>
      <c r="AU58" s="15"/>
      <c r="AV58" s="15"/>
      <c r="AW58" s="15"/>
      <c r="AX58" s="15"/>
    </row>
    <row r="59" spans="1:51" ht="6.75" customHeight="1">
      <c r="A59" s="9"/>
      <c r="B59" s="16"/>
      <c r="C59" s="16"/>
      <c r="D59" s="30"/>
      <c r="E59" s="16"/>
      <c r="F59" s="5"/>
      <c r="G59" s="5"/>
      <c r="H59" s="5"/>
      <c r="I59" s="93"/>
      <c r="J59" s="93"/>
      <c r="K59" s="93"/>
      <c r="L59" s="93"/>
      <c r="M59" s="93"/>
      <c r="N59" s="93"/>
      <c r="O59" s="93"/>
      <c r="P59" s="93"/>
      <c r="Q59" s="93"/>
      <c r="R59" s="93"/>
      <c r="S59" s="93"/>
      <c r="T59" s="93"/>
      <c r="U59" s="93"/>
      <c r="V59" s="93"/>
      <c r="W59" s="93"/>
      <c r="X59" s="93"/>
      <c r="Y59" s="5"/>
      <c r="Z59" s="5"/>
      <c r="AA59" s="5"/>
      <c r="AB59" s="5"/>
      <c r="AC59" s="15"/>
      <c r="AD59" s="15"/>
      <c r="AE59" s="15"/>
      <c r="AF59" s="15"/>
      <c r="AG59" s="15"/>
      <c r="AH59" s="15"/>
      <c r="AI59" s="15"/>
      <c r="AJ59" s="15"/>
      <c r="AK59" s="15"/>
      <c r="AL59" s="15"/>
      <c r="AM59" s="15"/>
      <c r="AN59" s="15"/>
      <c r="AO59" s="15"/>
      <c r="AP59" s="15"/>
      <c r="AQ59" s="15"/>
      <c r="AR59" s="15"/>
      <c r="AS59" s="15"/>
      <c r="AT59" s="15"/>
      <c r="AU59" s="15"/>
      <c r="AV59" s="15"/>
      <c r="AW59" s="15"/>
      <c r="AX59" s="15"/>
    </row>
    <row r="60" spans="1:51" ht="16.149999999999999" customHeight="1">
      <c r="A60" s="9"/>
      <c r="B60" s="16"/>
      <c r="C60" s="16"/>
      <c r="D60" s="100"/>
      <c r="E60" s="16" t="s">
        <v>315</v>
      </c>
      <c r="F60" s="5"/>
      <c r="G60" s="5"/>
      <c r="H60" s="30"/>
      <c r="I60" s="93"/>
      <c r="J60" s="93"/>
      <c r="K60" s="93"/>
      <c r="L60" s="93"/>
      <c r="M60" s="100"/>
      <c r="N60" s="14" t="s">
        <v>316</v>
      </c>
      <c r="O60" s="102"/>
      <c r="P60" s="93"/>
      <c r="Q60" s="100"/>
      <c r="R60" s="93" t="s">
        <v>317</v>
      </c>
      <c r="S60" s="93"/>
      <c r="T60" s="93"/>
      <c r="U60" s="172"/>
      <c r="V60" s="172"/>
      <c r="W60" s="172"/>
      <c r="X60" s="172"/>
      <c r="Y60" s="172"/>
      <c r="Z60" s="172"/>
      <c r="AA60" s="103" t="s">
        <v>318</v>
      </c>
      <c r="AB60" s="5"/>
      <c r="AC60" s="15"/>
      <c r="AD60" s="15"/>
      <c r="AE60" s="15"/>
      <c r="AF60" s="15"/>
      <c r="AG60" s="15"/>
      <c r="AH60" s="15"/>
      <c r="AI60" s="15"/>
      <c r="AJ60" s="15"/>
      <c r="AK60" s="15"/>
      <c r="AL60" s="15"/>
      <c r="AM60" s="15"/>
      <c r="AN60" s="15"/>
      <c r="AO60" s="15"/>
      <c r="AP60" s="15"/>
      <c r="AQ60" s="15"/>
      <c r="AR60" s="15"/>
      <c r="AS60" s="15"/>
      <c r="AT60" s="15"/>
      <c r="AU60" s="15"/>
      <c r="AV60" s="15"/>
      <c r="AW60" s="15"/>
      <c r="AX60" s="15"/>
    </row>
    <row r="61" spans="1:51" ht="6.75" customHeight="1">
      <c r="E61" s="13"/>
      <c r="G61" s="8"/>
      <c r="H61" s="8"/>
      <c r="I61" s="165"/>
      <c r="J61" s="166"/>
      <c r="K61" s="166"/>
      <c r="L61" s="166"/>
      <c r="M61" s="166"/>
      <c r="N61" s="166"/>
      <c r="O61" s="166"/>
      <c r="P61" s="166"/>
      <c r="Q61" s="166"/>
      <c r="R61" s="166"/>
      <c r="S61" s="166"/>
      <c r="T61" s="166"/>
      <c r="U61" s="166"/>
      <c r="V61" s="166"/>
      <c r="W61" s="166"/>
      <c r="X61" s="166"/>
      <c r="Y61" s="166"/>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ht="12.75" customHeight="1">
      <c r="B62" s="167" t="s">
        <v>325</v>
      </c>
      <c r="C62" s="167"/>
      <c r="D62" s="167"/>
      <c r="E62" s="167"/>
      <c r="F62" s="167"/>
      <c r="G62" s="167"/>
      <c r="H62" s="167"/>
      <c r="I62" s="167"/>
      <c r="J62" s="167"/>
      <c r="K62" s="167"/>
      <c r="L62" s="167"/>
      <c r="M62" s="167"/>
      <c r="N62" s="167"/>
      <c r="O62" s="8"/>
      <c r="P62" s="8"/>
      <c r="Q62" s="167"/>
      <c r="R62" s="167"/>
      <c r="S62" s="167"/>
      <c r="T62" s="167"/>
      <c r="U62" s="167"/>
      <c r="V62" s="167"/>
      <c r="W62" s="167"/>
      <c r="X62" s="167"/>
      <c r="Y62" s="167"/>
      <c r="Z62" s="167"/>
      <c r="AA62" s="167"/>
      <c r="AB62" s="167"/>
      <c r="AC62" s="167"/>
      <c r="AD62" s="167"/>
      <c r="AE62" s="15"/>
      <c r="AF62" s="15"/>
      <c r="AG62" s="15"/>
      <c r="AH62" s="15"/>
      <c r="AI62" s="15"/>
      <c r="AJ62" s="15"/>
      <c r="AK62" s="15"/>
      <c r="AL62" s="15"/>
      <c r="AM62" s="15"/>
      <c r="AN62" s="15"/>
      <c r="AO62" s="15"/>
      <c r="AP62" s="15"/>
      <c r="AQ62" s="15"/>
      <c r="AR62" s="15"/>
      <c r="AS62" s="15"/>
      <c r="AT62" s="15"/>
      <c r="AU62" s="15"/>
      <c r="AV62" s="15"/>
      <c r="AW62" s="15"/>
      <c r="AX62" s="15"/>
      <c r="AY62" s="15"/>
    </row>
    <row r="63" spans="1:51" ht="16.149999999999999" customHeight="1">
      <c r="B63" s="167" t="s">
        <v>326</v>
      </c>
      <c r="F63" s="14"/>
      <c r="G63" s="14"/>
      <c r="H63" s="14"/>
      <c r="S63" s="8"/>
      <c r="AD63" s="15"/>
      <c r="AE63" s="15"/>
      <c r="AF63" s="15"/>
      <c r="AG63" s="15"/>
      <c r="AH63" s="15"/>
      <c r="AI63" s="15"/>
      <c r="AJ63" s="15"/>
      <c r="AK63" s="15"/>
      <c r="AL63" s="15"/>
      <c r="AM63" s="15"/>
      <c r="AN63" s="15"/>
      <c r="AO63" s="15"/>
      <c r="AP63" s="15"/>
      <c r="AQ63" s="15"/>
      <c r="AR63" s="15"/>
      <c r="AS63" s="15"/>
      <c r="AT63" s="15"/>
      <c r="AU63" s="15"/>
      <c r="AV63" s="15"/>
      <c r="AW63" s="15"/>
      <c r="AX63" s="15"/>
      <c r="AY63" s="15"/>
    </row>
    <row r="64" spans="1:51" ht="9.75" customHeight="1">
      <c r="A64" s="9"/>
      <c r="E64" s="14"/>
      <c r="F64" s="14"/>
      <c r="G64" s="14"/>
      <c r="R64" s="8"/>
      <c r="S64" s="8"/>
      <c r="AC64" s="15"/>
      <c r="AD64" s="15"/>
      <c r="AE64" s="15"/>
      <c r="AF64" s="15"/>
      <c r="AG64" s="15"/>
      <c r="AH64" s="15"/>
      <c r="AI64" s="15"/>
      <c r="AJ64" s="15"/>
      <c r="AK64" s="15"/>
      <c r="AL64" s="15"/>
      <c r="AM64" s="15"/>
      <c r="AN64" s="15"/>
      <c r="AO64" s="15"/>
      <c r="AP64" s="15"/>
      <c r="AQ64" s="15"/>
      <c r="AR64" s="15"/>
      <c r="AS64" s="15"/>
      <c r="AT64" s="15"/>
      <c r="AU64" s="15"/>
      <c r="AV64" s="15"/>
      <c r="AW64" s="15"/>
      <c r="AX64" s="15"/>
    </row>
    <row r="65" spans="1:52" ht="21" customHeight="1">
      <c r="A65" s="168" t="s">
        <v>332</v>
      </c>
      <c r="C65" s="169"/>
      <c r="E65" s="14"/>
      <c r="F65" s="14"/>
      <c r="G65" s="14"/>
      <c r="R65" s="8"/>
      <c r="S65" s="8"/>
      <c r="AA65" s="170"/>
      <c r="AD65" s="15"/>
      <c r="AE65" s="15"/>
      <c r="AF65" s="15"/>
      <c r="AG65" s="15"/>
      <c r="AH65" s="15"/>
      <c r="AI65" s="15"/>
      <c r="AJ65" s="15"/>
      <c r="AK65" s="15"/>
      <c r="AL65" s="15"/>
      <c r="AM65" s="15"/>
      <c r="AN65" s="15"/>
      <c r="AO65" s="15"/>
      <c r="AP65" s="15"/>
      <c r="AQ65" s="15"/>
      <c r="AR65" s="15"/>
      <c r="AS65" s="15"/>
      <c r="AT65" s="15"/>
      <c r="AU65" s="15"/>
      <c r="AV65" s="15"/>
      <c r="AW65" s="15"/>
      <c r="AX65" s="15"/>
    </row>
    <row r="66" spans="1:52" ht="14.45" customHeight="1">
      <c r="A66" s="9"/>
      <c r="R66" s="8"/>
      <c r="S66" s="8"/>
      <c r="AC66" s="15"/>
      <c r="AD66" s="15"/>
      <c r="AE66" s="15"/>
      <c r="AF66" s="15"/>
      <c r="AG66" s="15"/>
      <c r="AH66" s="15"/>
      <c r="AI66" s="15"/>
      <c r="AJ66" s="15"/>
      <c r="AK66" s="15"/>
      <c r="AL66" s="15"/>
      <c r="AM66" s="15"/>
      <c r="AN66" s="15"/>
      <c r="AO66" s="15"/>
      <c r="AP66" s="15"/>
      <c r="AQ66" s="15"/>
      <c r="AR66" s="15"/>
      <c r="AS66" s="15"/>
      <c r="AT66" s="15"/>
      <c r="AU66" s="15"/>
      <c r="AV66" s="15"/>
      <c r="AW66" s="15"/>
      <c r="AX66" s="15"/>
    </row>
    <row r="67" spans="1:52" ht="14.45" customHeight="1">
      <c r="S67" s="8"/>
      <c r="AD67" s="15"/>
      <c r="AE67" s="15"/>
      <c r="AF67" s="15"/>
      <c r="AG67" s="15"/>
      <c r="AH67" s="15"/>
      <c r="AI67" s="15"/>
      <c r="AJ67" s="15"/>
      <c r="AK67" s="15"/>
      <c r="AL67" s="15"/>
      <c r="AM67" s="15"/>
      <c r="AN67" s="15"/>
      <c r="AO67" s="15"/>
      <c r="AP67" s="15"/>
      <c r="AQ67" s="15"/>
      <c r="AR67" s="15"/>
      <c r="AS67" s="15"/>
      <c r="AT67" s="15"/>
      <c r="AU67" s="15"/>
      <c r="AV67" s="15"/>
      <c r="AW67" s="15"/>
      <c r="AX67" s="15"/>
      <c r="AY67" s="15"/>
    </row>
    <row r="68" spans="1:52" ht="14.45" customHeight="1">
      <c r="S68" s="8"/>
      <c r="AD68" s="15"/>
      <c r="AE68" s="15"/>
      <c r="AF68" s="15"/>
      <c r="AG68" s="15"/>
      <c r="AH68" s="15"/>
      <c r="AI68" s="15"/>
      <c r="AJ68" s="15"/>
      <c r="AK68" s="15"/>
      <c r="AL68" s="15"/>
      <c r="AM68" s="15"/>
      <c r="AN68" s="15"/>
      <c r="AO68" s="15"/>
      <c r="AP68" s="15"/>
      <c r="AQ68" s="15"/>
      <c r="AR68" s="15"/>
      <c r="AS68" s="15"/>
      <c r="AT68" s="15"/>
      <c r="AU68" s="15"/>
      <c r="AV68" s="15"/>
      <c r="AW68" s="15"/>
      <c r="AX68" s="15"/>
      <c r="AY68" s="15"/>
    </row>
    <row r="69" spans="1:52" ht="14.45" customHeight="1">
      <c r="AE69" s="15"/>
      <c r="AF69" s="15"/>
      <c r="AG69" s="15"/>
      <c r="AH69" s="15"/>
      <c r="AI69" s="15"/>
      <c r="AJ69" s="15"/>
      <c r="AK69" s="15"/>
      <c r="AL69" s="15"/>
      <c r="AM69" s="15"/>
      <c r="AN69" s="15"/>
      <c r="AO69" s="15"/>
      <c r="AP69" s="15"/>
      <c r="AQ69" s="15"/>
      <c r="AR69" s="15"/>
      <c r="AS69" s="15"/>
      <c r="AT69" s="15"/>
      <c r="AU69" s="15"/>
      <c r="AV69" s="15"/>
      <c r="AW69" s="15"/>
      <c r="AX69" s="15"/>
      <c r="AY69" s="15"/>
      <c r="AZ69" s="15"/>
    </row>
    <row r="70" spans="1:52" ht="14.45" customHeight="1">
      <c r="AE70" s="15"/>
      <c r="AF70" s="15"/>
      <c r="AG70" s="15"/>
      <c r="AH70" s="15"/>
      <c r="AI70" s="15"/>
      <c r="AJ70" s="15"/>
      <c r="AK70" s="15"/>
      <c r="AL70" s="15"/>
      <c r="AM70" s="15"/>
      <c r="AN70" s="15"/>
      <c r="AO70" s="15"/>
      <c r="AP70" s="15"/>
      <c r="AQ70" s="15"/>
      <c r="AR70" s="15"/>
      <c r="AS70" s="15"/>
      <c r="AT70" s="15"/>
      <c r="AU70" s="15"/>
      <c r="AV70" s="15"/>
      <c r="AW70" s="15"/>
      <c r="AX70" s="15"/>
      <c r="AY70" s="15"/>
      <c r="AZ70" s="15"/>
    </row>
    <row r="71" spans="1:52" ht="14.45" customHeight="1">
      <c r="AE71" s="15"/>
      <c r="AF71" s="15"/>
      <c r="AG71" s="15"/>
      <c r="AH71" s="15"/>
      <c r="AI71" s="15"/>
      <c r="AJ71" s="15"/>
      <c r="AK71" s="15"/>
      <c r="AL71" s="15"/>
      <c r="AM71" s="15"/>
      <c r="AN71" s="15"/>
      <c r="AO71" s="15"/>
      <c r="AP71" s="15"/>
      <c r="AQ71" s="15"/>
      <c r="AR71" s="15"/>
      <c r="AS71" s="15"/>
      <c r="AT71" s="15"/>
      <c r="AU71" s="15"/>
      <c r="AV71" s="15"/>
      <c r="AW71" s="15"/>
      <c r="AX71" s="15"/>
      <c r="AY71" s="15"/>
      <c r="AZ71" s="15"/>
    </row>
    <row r="72" spans="1:52" ht="14.45" customHeight="1">
      <c r="AE72" s="15"/>
      <c r="AF72" s="15"/>
      <c r="AG72" s="15"/>
      <c r="AH72" s="15"/>
      <c r="AI72" s="15"/>
      <c r="AJ72" s="15"/>
      <c r="AK72" s="15"/>
      <c r="AL72" s="15"/>
      <c r="AM72" s="15"/>
      <c r="AN72" s="15"/>
      <c r="AO72" s="15"/>
      <c r="AP72" s="15"/>
      <c r="AQ72" s="15"/>
      <c r="AR72" s="15"/>
      <c r="AS72" s="15"/>
      <c r="AT72" s="15"/>
      <c r="AU72" s="15"/>
      <c r="AV72" s="15"/>
      <c r="AW72" s="15"/>
      <c r="AX72" s="15"/>
      <c r="AY72" s="15"/>
      <c r="AZ72" s="15"/>
    </row>
    <row r="73" spans="1:52" ht="14.45" customHeight="1">
      <c r="AE73" s="15"/>
      <c r="AF73" s="15"/>
      <c r="AG73" s="15"/>
      <c r="AH73" s="15"/>
      <c r="AI73" s="15"/>
      <c r="AJ73" s="15"/>
      <c r="AK73" s="15"/>
      <c r="AL73" s="15"/>
      <c r="AM73" s="15"/>
      <c r="AN73" s="15"/>
      <c r="AO73" s="15"/>
      <c r="AP73" s="15"/>
      <c r="AQ73" s="15"/>
      <c r="AR73" s="15"/>
      <c r="AS73" s="15"/>
      <c r="AT73" s="15"/>
      <c r="AU73" s="15"/>
      <c r="AV73" s="15"/>
      <c r="AW73" s="15"/>
      <c r="AX73" s="15"/>
      <c r="AY73" s="15"/>
      <c r="AZ73" s="15"/>
    </row>
    <row r="74" spans="1:52" ht="14.45" customHeight="1">
      <c r="AE74" s="15"/>
      <c r="AF74" s="15"/>
      <c r="AG74" s="15"/>
      <c r="AH74" s="15"/>
      <c r="AI74" s="15"/>
      <c r="AJ74" s="15"/>
      <c r="AK74" s="15"/>
      <c r="AL74" s="15"/>
      <c r="AM74" s="15"/>
      <c r="AN74" s="15"/>
      <c r="AO74" s="15"/>
      <c r="AP74" s="15"/>
      <c r="AQ74" s="15"/>
      <c r="AR74" s="15"/>
      <c r="AS74" s="15"/>
      <c r="AT74" s="15"/>
      <c r="AU74" s="15"/>
      <c r="AV74" s="15"/>
      <c r="AW74" s="15"/>
      <c r="AX74" s="15"/>
      <c r="AY74" s="15"/>
      <c r="AZ74" s="15"/>
    </row>
    <row r="75" spans="1:52" ht="14.45" customHeight="1">
      <c r="AE75" s="15"/>
      <c r="AF75" s="15"/>
      <c r="AG75" s="15"/>
      <c r="AH75" s="15"/>
      <c r="AI75" s="15"/>
      <c r="AJ75" s="15"/>
      <c r="AK75" s="15"/>
      <c r="AL75" s="15"/>
      <c r="AM75" s="15"/>
      <c r="AN75" s="15"/>
      <c r="AO75" s="15"/>
      <c r="AP75" s="15"/>
      <c r="AQ75" s="15"/>
      <c r="AR75" s="15"/>
      <c r="AS75" s="15"/>
      <c r="AT75" s="15"/>
      <c r="AU75" s="15"/>
      <c r="AV75" s="15"/>
      <c r="AW75" s="15"/>
      <c r="AX75" s="15"/>
      <c r="AY75" s="15"/>
      <c r="AZ75" s="15"/>
    </row>
    <row r="76" spans="1:52" ht="14.45" customHeight="1">
      <c r="AE76" s="15"/>
      <c r="AF76" s="15"/>
      <c r="AG76" s="15"/>
      <c r="AH76" s="15"/>
      <c r="AI76" s="15"/>
      <c r="AJ76" s="15"/>
      <c r="AK76" s="15"/>
      <c r="AL76" s="15"/>
      <c r="AM76" s="15"/>
      <c r="AN76" s="15"/>
      <c r="AO76" s="15"/>
      <c r="AP76" s="15"/>
      <c r="AQ76" s="15"/>
      <c r="AR76" s="15"/>
      <c r="AS76" s="15"/>
      <c r="AT76" s="15"/>
      <c r="AU76" s="15"/>
      <c r="AV76" s="15"/>
      <c r="AW76" s="15"/>
      <c r="AX76" s="15"/>
      <c r="AY76" s="15"/>
      <c r="AZ76" s="15"/>
    </row>
    <row r="77" spans="1:52" ht="14.45" customHeight="1">
      <c r="AE77" s="15"/>
      <c r="AF77" s="15"/>
      <c r="AG77" s="15"/>
      <c r="AH77" s="15"/>
      <c r="AI77" s="15"/>
      <c r="AJ77" s="15"/>
      <c r="AK77" s="15"/>
      <c r="AL77" s="15"/>
      <c r="AM77" s="15"/>
      <c r="AN77" s="15"/>
      <c r="AO77" s="15"/>
      <c r="AP77" s="15"/>
      <c r="AQ77" s="15"/>
      <c r="AR77" s="15"/>
      <c r="AS77" s="15"/>
      <c r="AT77" s="15"/>
      <c r="AU77" s="15"/>
      <c r="AV77" s="15"/>
      <c r="AW77" s="15"/>
      <c r="AX77" s="15"/>
      <c r="AY77" s="15"/>
      <c r="AZ77" s="15"/>
    </row>
    <row r="78" spans="1:52">
      <c r="AE78" s="15"/>
      <c r="AF78" s="15"/>
      <c r="AG78" s="15"/>
      <c r="AH78" s="15"/>
      <c r="AI78" s="15"/>
      <c r="AJ78" s="15"/>
      <c r="AK78" s="15"/>
      <c r="AL78" s="15"/>
      <c r="AM78" s="15"/>
      <c r="AN78" s="15"/>
      <c r="AO78" s="15"/>
      <c r="AP78" s="15"/>
      <c r="AQ78" s="15"/>
      <c r="AR78" s="15"/>
      <c r="AS78" s="15"/>
      <c r="AT78" s="15"/>
      <c r="AU78" s="15"/>
      <c r="AV78" s="15"/>
      <c r="AW78" s="15"/>
      <c r="AX78" s="15"/>
      <c r="AY78" s="15"/>
      <c r="AZ78" s="15"/>
    </row>
    <row r="79" spans="1:52">
      <c r="AE79" s="15"/>
      <c r="AF79" s="15"/>
      <c r="AG79" s="15"/>
      <c r="AH79" s="15"/>
      <c r="AI79" s="15"/>
      <c r="AJ79" s="15"/>
      <c r="AK79" s="15"/>
      <c r="AL79" s="15"/>
      <c r="AM79" s="15"/>
      <c r="AN79" s="15"/>
      <c r="AO79" s="15"/>
      <c r="AP79" s="15"/>
      <c r="AQ79" s="15"/>
      <c r="AR79" s="15"/>
      <c r="AS79" s="15"/>
      <c r="AT79" s="15"/>
      <c r="AU79" s="15"/>
      <c r="AV79" s="15"/>
      <c r="AW79" s="15"/>
      <c r="AX79" s="15"/>
      <c r="AY79" s="15"/>
      <c r="AZ79" s="15"/>
    </row>
    <row r="80" spans="1:52">
      <c r="AE80" s="15"/>
      <c r="AF80" s="15"/>
      <c r="AG80" s="15"/>
      <c r="AH80" s="15"/>
      <c r="AI80" s="15"/>
      <c r="AJ80" s="15"/>
      <c r="AK80" s="15"/>
      <c r="AL80" s="15"/>
      <c r="AM80" s="15"/>
      <c r="AN80" s="15"/>
      <c r="AO80" s="15"/>
      <c r="AP80" s="15"/>
      <c r="AQ80" s="15"/>
      <c r="AR80" s="15"/>
      <c r="AS80" s="15"/>
      <c r="AT80" s="15"/>
      <c r="AU80" s="15"/>
      <c r="AV80" s="15"/>
      <c r="AW80" s="15"/>
      <c r="AX80" s="15"/>
      <c r="AY80" s="15"/>
      <c r="AZ80" s="15"/>
    </row>
    <row r="81" spans="31:52">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31:52">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31:52">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31:52">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31:52">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31:52">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31:52">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31:52">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31:52">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31:52">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31:52">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31:52">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31:52">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31:52">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31:52">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31:52">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31:52">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31:52">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31:52">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31:52">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31:52">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row>
    <row r="102" spans="31:52">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row>
    <row r="103" spans="31:52">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row>
    <row r="104" spans="31:52">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row>
    <row r="105" spans="31:52">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row>
    <row r="106" spans="31:52">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row>
    <row r="107" spans="31:52">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row>
    <row r="108" spans="31:52">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row>
    <row r="109" spans="31:52">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row>
    <row r="110" spans="31:52">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row>
    <row r="111" spans="31:52">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row>
    <row r="112" spans="31:52">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row>
    <row r="113" spans="31:52">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row>
    <row r="114" spans="31:52">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row>
    <row r="115" spans="31:52">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row>
    <row r="116" spans="31:52">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row>
    <row r="117" spans="31:52">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row>
    <row r="118" spans="31:52">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row>
    <row r="119" spans="31:52">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row>
    <row r="120" spans="31:52">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row>
    <row r="121" spans="31:52">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row>
    <row r="122" spans="31:52">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row>
    <row r="123" spans="31:52">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row>
    <row r="124" spans="31:52">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row>
    <row r="125" spans="31:52">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row>
    <row r="126" spans="31:52">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row>
    <row r="127" spans="31:52">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row>
    <row r="128" spans="31:52">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row>
    <row r="129" spans="31:52">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row>
    <row r="130" spans="31:52">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row>
    <row r="131" spans="31:52">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row>
    <row r="132" spans="31:52">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row>
    <row r="133" spans="31:52">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row>
    <row r="134" spans="31:52">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row>
    <row r="135" spans="31:52">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row>
    <row r="136" spans="31:52">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row>
    <row r="137" spans="31:52">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row>
    <row r="138" spans="31:52">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row>
    <row r="139" spans="31:52">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row>
    <row r="140" spans="31:52">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row>
    <row r="141" spans="31:52">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row>
    <row r="142" spans="31:52">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row>
    <row r="143" spans="31:52">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row>
    <row r="144" spans="31:52">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row>
    <row r="145" spans="31:52">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row>
    <row r="146" spans="31:52">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row>
    <row r="147" spans="31:52">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row>
    <row r="148" spans="31:52">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row>
    <row r="149" spans="31:52">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row>
    <row r="150" spans="31:52">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row>
    <row r="151" spans="31:52">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row>
    <row r="152" spans="31:52">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row>
    <row r="153" spans="31:52">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row>
    <row r="154" spans="31:52">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row>
    <row r="155" spans="31:52">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row>
    <row r="156" spans="31:52">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row>
    <row r="157" spans="31:52">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row>
    <row r="158" spans="31:52">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row>
    <row r="159" spans="31:52">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row>
    <row r="160" spans="31:52">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row>
    <row r="161" spans="31:52">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row>
    <row r="162" spans="31:52">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row>
    <row r="163" spans="31:52">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row>
    <row r="164" spans="31:52">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row>
    <row r="165" spans="31:52">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row>
    <row r="166" spans="31:52">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row>
    <row r="167" spans="31:52">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row>
    <row r="168" spans="31:52">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row>
    <row r="169" spans="31:52">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row>
    <row r="170" spans="31:52">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row>
    <row r="171" spans="31:52">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row>
    <row r="172" spans="31:52">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row>
    <row r="173" spans="31:52">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row>
    <row r="174" spans="31:52">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row>
    <row r="175" spans="31:52">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row>
    <row r="176" spans="31:52">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row>
    <row r="177" spans="31:52">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row>
    <row r="178" spans="31:52">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row>
    <row r="179" spans="31:52">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row>
    <row r="180" spans="31:52">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row>
    <row r="181" spans="31:52">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row>
    <row r="182" spans="31:52">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row>
    <row r="183" spans="31:52">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row>
    <row r="184" spans="31:52">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row>
    <row r="185" spans="31:52">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row>
    <row r="186" spans="31:52">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row>
    <row r="187" spans="31:52">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row>
    <row r="188" spans="31:52">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row>
    <row r="189" spans="31:52">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row>
    <row r="190" spans="31:52">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row>
    <row r="191" spans="31:52">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row>
    <row r="192" spans="31:52">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row>
    <row r="193" spans="31:52">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row>
    <row r="194" spans="31:52">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row>
    <row r="195" spans="31:52">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row>
    <row r="196" spans="31:52">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row>
    <row r="197" spans="31:52">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row>
    <row r="198" spans="31:52">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row>
    <row r="199" spans="31:52">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row>
    <row r="200" spans="31:52">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row>
    <row r="201" spans="31:52">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row>
    <row r="202" spans="31:52">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row>
    <row r="203" spans="31:52">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row>
    <row r="204" spans="31:52">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row>
    <row r="205" spans="31:52">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row>
    <row r="206" spans="31:52">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row>
    <row r="207" spans="31:52">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row>
    <row r="208" spans="31:52">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row>
    <row r="209" spans="31:52">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row>
    <row r="210" spans="31:52">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row>
    <row r="211" spans="31:52">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row>
    <row r="212" spans="31:52">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row>
    <row r="213" spans="31:52">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row>
    <row r="214" spans="31:52">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row>
    <row r="215" spans="31:52">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row>
    <row r="216" spans="31:52">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row>
    <row r="217" spans="31:52">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row>
    <row r="218" spans="31:52">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row>
    <row r="219" spans="31:52">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row>
    <row r="220" spans="31:52">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row>
    <row r="221" spans="31:52">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row>
    <row r="222" spans="31:52">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row>
    <row r="223" spans="31:52">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row>
    <row r="224" spans="31:52">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row>
    <row r="225" spans="31:52">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row>
    <row r="226" spans="31:52">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row>
    <row r="227" spans="31:52">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row>
    <row r="228" spans="31:52">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row>
    <row r="229" spans="31:52">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row>
    <row r="230" spans="31:52">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row>
    <row r="231" spans="31:52">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row>
    <row r="232" spans="31:52">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row>
    <row r="233" spans="31:52">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row>
    <row r="234" spans="31:52">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row>
    <row r="235" spans="31:52">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row>
    <row r="236" spans="31:52">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row>
    <row r="237" spans="31:52">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row>
    <row r="238" spans="31:52">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row>
    <row r="239" spans="31:52">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row>
    <row r="240" spans="31:52">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row>
    <row r="241" spans="31:52">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row>
    <row r="242" spans="31:52">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row>
    <row r="243" spans="31:52">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row>
    <row r="244" spans="31:52">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row>
    <row r="245" spans="31:52">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row>
    <row r="246" spans="31:52">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row>
    <row r="247" spans="31:52">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row>
    <row r="248" spans="31:52">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row>
    <row r="249" spans="31:52">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row>
    <row r="250" spans="31:52">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row>
    <row r="251" spans="31:52">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row>
    <row r="252" spans="31:52">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row>
    <row r="253" spans="31:52">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row>
    <row r="254" spans="31:52">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row>
    <row r="255" spans="31:52">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row>
    <row r="256" spans="31:52">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row>
    <row r="257" spans="31:52">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row>
    <row r="258" spans="31:52">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row>
    <row r="259" spans="31:52">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row>
    <row r="260" spans="31:52">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row>
    <row r="261" spans="31:52">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row>
    <row r="262" spans="31:52">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row>
    <row r="263" spans="31:52">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row>
    <row r="264" spans="31:52">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row>
    <row r="265" spans="31:52">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row>
    <row r="266" spans="31:52">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row>
    <row r="267" spans="31:52">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row>
    <row r="268" spans="31:52">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row>
    <row r="269" spans="31:52">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row>
    <row r="270" spans="31:52">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row>
    <row r="271" spans="31:52">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row>
    <row r="272" spans="31:52">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row>
    <row r="273" spans="31:52">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row>
    <row r="274" spans="31:52">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row>
    <row r="275" spans="31:52">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row>
    <row r="276" spans="31:52">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row>
    <row r="277" spans="31:52">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row>
    <row r="278" spans="31:52">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row>
    <row r="279" spans="31:52">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row>
    <row r="280" spans="31:52">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row>
    <row r="281" spans="31:52">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row>
    <row r="282" spans="31:52">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row>
    <row r="283" spans="31:52">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row>
    <row r="284" spans="31:52">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row>
    <row r="285" spans="31:52">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row>
    <row r="286" spans="31:52">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row>
    <row r="287" spans="31:52">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row>
    <row r="288" spans="31:52">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row>
    <row r="289" spans="31:52">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row>
    <row r="290" spans="31:52">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row>
    <row r="291" spans="31:52">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row>
    <row r="292" spans="31:52">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row>
    <row r="293" spans="31:52">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row>
    <row r="294" spans="31:52">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row>
    <row r="295" spans="31:52">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row>
    <row r="296" spans="31:52">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row>
    <row r="297" spans="31:52">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row>
    <row r="298" spans="31:52">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row>
    <row r="299" spans="31:52">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row>
    <row r="300" spans="31:52">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row>
    <row r="301" spans="31:52">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row>
    <row r="302" spans="31:52">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row>
    <row r="303" spans="31:52">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row>
    <row r="304" spans="31:52">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row>
    <row r="305" spans="31:52">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row>
    <row r="306" spans="31:52">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row>
    <row r="307" spans="31:52">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row>
    <row r="308" spans="31:52">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row>
    <row r="309" spans="31:52">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row>
    <row r="310" spans="31:52">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row>
    <row r="311" spans="31:52">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row>
    <row r="312" spans="31:52">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row>
    <row r="313" spans="31:52">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row>
    <row r="314" spans="31:52">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row>
    <row r="315" spans="31:52">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row>
    <row r="316" spans="31:52">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row>
    <row r="317" spans="31:52">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row>
    <row r="318" spans="31:52">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row>
    <row r="319" spans="31:52">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row>
    <row r="320" spans="31:52">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row>
    <row r="321" spans="31:52">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row>
    <row r="322" spans="31:52">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row>
    <row r="323" spans="31:52">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row>
    <row r="324" spans="31:52">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row>
    <row r="325" spans="31:52">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row>
    <row r="326" spans="31:52">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row>
    <row r="327" spans="31:52">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row>
    <row r="328" spans="31:52">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row>
    <row r="329" spans="31:52">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row>
    <row r="330" spans="31:52">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row>
    <row r="331" spans="31:52">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row>
    <row r="332" spans="31:52">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row>
    <row r="333" spans="31:52">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row>
    <row r="334" spans="31:52">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row>
    <row r="335" spans="31:52">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row>
    <row r="336" spans="31:52">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row>
    <row r="337" spans="31:52">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row>
    <row r="338" spans="31:52">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row>
    <row r="339" spans="31:52">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row>
    <row r="340" spans="31:52">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row>
    <row r="341" spans="31:52">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row>
    <row r="342" spans="31:52">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row>
    <row r="343" spans="31:52">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row>
    <row r="344" spans="31:52">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row>
    <row r="345" spans="31:52">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row>
    <row r="346" spans="31:52">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row>
    <row r="347" spans="31:52">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row>
    <row r="348" spans="31:52">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row>
    <row r="349" spans="31:52">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row>
    <row r="350" spans="31:52">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row>
    <row r="351" spans="31:52">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row>
    <row r="352" spans="31:52">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row>
    <row r="353" spans="31:52">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row>
    <row r="354" spans="31:52">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row>
    <row r="355" spans="31:52">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row>
    <row r="356" spans="31:52">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row>
    <row r="357" spans="31:52">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row>
    <row r="358" spans="31:52">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row>
    <row r="359" spans="31:52">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row>
    <row r="360" spans="31:52">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row>
    <row r="361" spans="31:52">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row>
    <row r="362" spans="31:52">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row>
    <row r="363" spans="31:52">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row>
    <row r="364" spans="31:52">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row>
    <row r="365" spans="31:52">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row>
    <row r="366" spans="31:52">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row>
    <row r="367" spans="31:52">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row>
    <row r="368" spans="31:52">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row>
    <row r="369" spans="31:52">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row>
    <row r="370" spans="31:52">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row>
    <row r="371" spans="31:52">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row>
    <row r="372" spans="31:52">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row>
    <row r="373" spans="31:52">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row>
    <row r="374" spans="31:52">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row>
    <row r="375" spans="31:52">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row>
    <row r="376" spans="31:52">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row>
    <row r="377" spans="31:52">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row>
    <row r="378" spans="31:52">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row>
    <row r="379" spans="31:52">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row>
    <row r="380" spans="31:52">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row>
    <row r="381" spans="31:52">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row>
    <row r="382" spans="31:52">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row>
    <row r="383" spans="31:52">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row>
    <row r="384" spans="31:52">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row>
    <row r="385" spans="31:52">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row>
    <row r="386" spans="31:52">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row>
    <row r="387" spans="31:52">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row>
    <row r="388" spans="31:52">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row>
    <row r="389" spans="31:52">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row>
    <row r="390" spans="31:52">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row>
    <row r="391" spans="31:52">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row>
    <row r="392" spans="31:52">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row>
    <row r="393" spans="31:52">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row>
    <row r="394" spans="31:52">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row>
    <row r="395" spans="31:52">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row>
    <row r="396" spans="31:52">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row>
    <row r="397" spans="31:52">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row>
    <row r="398" spans="31:52">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row>
    <row r="399" spans="31:52">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row>
    <row r="400" spans="31:52">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row>
    <row r="401" spans="31:52">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row>
    <row r="402" spans="31:52">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row>
    <row r="403" spans="31:52">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row>
    <row r="404" spans="31:52">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row>
    <row r="405" spans="31:52">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row>
    <row r="406" spans="31:52">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row>
    <row r="407" spans="31:52">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row>
    <row r="408" spans="31:52">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row>
    <row r="409" spans="31:52">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row>
    <row r="410" spans="31:52">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row>
    <row r="411" spans="31:52">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row>
    <row r="412" spans="31:52">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row>
    <row r="413" spans="31:52">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row>
    <row r="414" spans="31:52">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row>
    <row r="415" spans="31:52">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row>
    <row r="416" spans="31:52">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row>
    <row r="417" spans="31:52">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row>
    <row r="418" spans="31:52">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row>
    <row r="419" spans="31:52">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row>
    <row r="420" spans="31:52">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row>
    <row r="421" spans="31:52">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row>
    <row r="422" spans="31:52">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row>
    <row r="423" spans="31:52">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row>
    <row r="424" spans="31:52">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row>
    <row r="425" spans="31:52">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row>
    <row r="426" spans="31:52">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row>
    <row r="427" spans="31:52">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row>
    <row r="428" spans="31:52">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row>
    <row r="429" spans="31:52">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row>
    <row r="430" spans="31:52">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row>
    <row r="431" spans="31:52">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row>
    <row r="432" spans="31:52">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row>
    <row r="433" spans="31:52">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row>
    <row r="434" spans="31:52">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row>
    <row r="435" spans="31:52">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row>
    <row r="436" spans="31:52">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row>
    <row r="437" spans="31:52">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row>
    <row r="438" spans="31:52">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row>
    <row r="439" spans="31:52">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row>
    <row r="440" spans="31:52">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row>
    <row r="441" spans="31:52">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row>
    <row r="442" spans="31:52">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row>
    <row r="443" spans="31:52">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row>
    <row r="444" spans="31:52">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row>
    <row r="445" spans="31:52">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row>
    <row r="446" spans="31:52">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row>
    <row r="447" spans="31:52">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row>
    <row r="448" spans="31:52">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row>
    <row r="449" spans="31:52">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row>
    <row r="450" spans="31:52">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row>
    <row r="451" spans="31:52">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row>
    <row r="452" spans="31:52">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row>
    <row r="453" spans="31:52">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row>
    <row r="454" spans="31:52">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row>
    <row r="455" spans="31:52">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row>
    <row r="456" spans="31:52">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row>
    <row r="457" spans="31:52">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row>
    <row r="458" spans="31:52">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row>
    <row r="459" spans="31:52">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row>
    <row r="460" spans="31:52">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row>
    <row r="461" spans="31:52">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row>
    <row r="462" spans="31:52">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row>
    <row r="463" spans="31:52">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row>
    <row r="464" spans="31:52">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row>
    <row r="465" spans="31:52">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row>
    <row r="466" spans="31:52">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row>
    <row r="467" spans="31:52">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row>
    <row r="468" spans="31:52">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row>
    <row r="469" spans="31:52">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row>
    <row r="470" spans="31:52">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row>
    <row r="471" spans="31:52">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row>
    <row r="472" spans="31:52">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row>
    <row r="473" spans="31:52">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row>
    <row r="474" spans="31:52">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row>
    <row r="475" spans="31:52">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row>
    <row r="476" spans="31:52">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row>
    <row r="477" spans="31:52">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row>
    <row r="478" spans="31:52">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row>
    <row r="479" spans="31:52">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row>
    <row r="480" spans="31:52">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row>
    <row r="481" spans="31:52">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row>
    <row r="482" spans="31:52">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row>
    <row r="483" spans="31:52">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row>
    <row r="484" spans="31:52">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row>
    <row r="485" spans="31:52">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row>
    <row r="486" spans="31:52">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row>
    <row r="487" spans="31:52">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row>
    <row r="488" spans="31:52">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row>
    <row r="489" spans="31:52">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row>
    <row r="490" spans="31:52">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row>
    <row r="491" spans="31:52">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row>
    <row r="492" spans="31:52">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row>
    <row r="493" spans="31:52">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row>
    <row r="494" spans="31:52">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row>
    <row r="495" spans="31:52">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row>
    <row r="496" spans="31:52">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row>
    <row r="497" spans="31:52">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row>
    <row r="498" spans="31:52">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row>
    <row r="499" spans="31:52">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row>
    <row r="500" spans="31:52">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row>
    <row r="501" spans="31:52">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row>
    <row r="502" spans="31:52">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row>
    <row r="503" spans="31:52">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row>
    <row r="504" spans="31:52">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row>
    <row r="505" spans="31:52">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row>
    <row r="506" spans="31:52">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row>
    <row r="507" spans="31:52">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row>
    <row r="508" spans="31:52">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row>
    <row r="509" spans="31:52">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row>
    <row r="510" spans="31:52">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row>
    <row r="511" spans="31:52">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row>
    <row r="512" spans="31:52">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row>
    <row r="513" spans="31:52">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row>
    <row r="514" spans="31:52">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row>
    <row r="515" spans="31:52">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row>
    <row r="516" spans="31:52">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row>
    <row r="517" spans="31:52">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row>
    <row r="518" spans="31:52">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row>
    <row r="519" spans="31:52">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row>
    <row r="520" spans="31:52">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row>
    <row r="521" spans="31:52">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row>
    <row r="522" spans="31:52">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row>
    <row r="523" spans="31:52">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row>
    <row r="524" spans="31:52">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row>
    <row r="525" spans="31:52">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row>
    <row r="526" spans="31:52">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row>
    <row r="527" spans="31:52">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row>
    <row r="528" spans="31:52">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row>
    <row r="529" spans="31:52">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row>
    <row r="530" spans="31:52">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row>
    <row r="531" spans="31:52">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row>
    <row r="532" spans="31:52">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row>
  </sheetData>
  <sheetProtection algorithmName="SHA-512" hashValue="2+PJ7dYLEngxE49TP5raASgX9qzA6kWtsGtHgGHUkFBvtkuHIM3kt3ZM82aYSFyYus4r/PsMc1VDMXzVUP3sYg==" saltValue="wrNXWuDH/SM14m0cp2ChrA==" spinCount="100000" sheet="1" objects="1" scenarios="1"/>
  <protectedRanges>
    <protectedRange sqref="Z9 AB9 AB16 Z16 G16:Q16 J18:S18 G20:AD20 G22:AD22 T24:X24 J24:L24 G24:H24 G26:AD26 G28:P28 G30:AC30 T28:AC28 G14:Q14" name="範囲1"/>
    <protectedRange sqref="G32:H32 J32:L32 T32:X32 G34:AD34 G36:P36 E38:T38 E40:T40 T36:AC36 W38:X38 W40:X40 Z38 Z40 X43:AB43 Q43 O43 L43:M43 N45:T45 N48:T48 N50:T50 N52:T52" name="範囲2"/>
  </protectedRanges>
  <mergeCells count="36">
    <mergeCell ref="T3:AD3"/>
    <mergeCell ref="G6:AA7"/>
    <mergeCell ref="W9:X9"/>
    <mergeCell ref="G14:Q14"/>
    <mergeCell ref="G16:Q16"/>
    <mergeCell ref="W16:X16"/>
    <mergeCell ref="J18:S18"/>
    <mergeCell ref="G20:AD20"/>
    <mergeCell ref="C22:E22"/>
    <mergeCell ref="G22:AD22"/>
    <mergeCell ref="G24:H24"/>
    <mergeCell ref="J24:L24"/>
    <mergeCell ref="T24:X24"/>
    <mergeCell ref="G26:AD26"/>
    <mergeCell ref="G28:P28"/>
    <mergeCell ref="T28:AC28"/>
    <mergeCell ref="G30:AC30"/>
    <mergeCell ref="G32:H32"/>
    <mergeCell ref="J32:L32"/>
    <mergeCell ref="T32:X32"/>
    <mergeCell ref="G34:AD34"/>
    <mergeCell ref="G36:P36"/>
    <mergeCell ref="T36:AC36"/>
    <mergeCell ref="B38:D40"/>
    <mergeCell ref="E38:T38"/>
    <mergeCell ref="W38:X38"/>
    <mergeCell ref="E40:T40"/>
    <mergeCell ref="U40:V40"/>
    <mergeCell ref="W40:X40"/>
    <mergeCell ref="U60:Z60"/>
    <mergeCell ref="L43:M43"/>
    <mergeCell ref="X43:AB43"/>
    <mergeCell ref="N45:T45"/>
    <mergeCell ref="N48:T48"/>
    <mergeCell ref="N50:T50"/>
    <mergeCell ref="N52:T52"/>
  </mergeCells>
  <phoneticPr fontId="3"/>
  <dataValidations count="4">
    <dataValidation imeMode="off" allowBlank="1" showInputMessage="1" showErrorMessage="1" sqref="X43:AB43 L43:Q43 Z38 W40:X40 Z40 W38:X38 T36:AC36 G36:P36 J32:L32 Z9 J24:L24 G24:H24 AB16 Z16 W16:X16 G28:P28 T28:AC28 G30:AC30 G32:H32 AB9" xr:uid="{6898A8B4-C8A2-4A41-ABC6-670768FD478D}"/>
    <dataValidation type="list" allowBlank="1" showInputMessage="1" showErrorMessage="1" sqref="B52 B50 B48" xr:uid="{AF89437E-40E4-4796-97BB-07E8A83FBD0D}">
      <formula1>#REF!</formula1>
    </dataValidation>
    <dataValidation type="list" allowBlank="1" showInputMessage="1" showErrorMessage="1" sqref="D54 D56 D58 D60 G58 I56 K54 M56 M58 M60 Q60 R58 V58 U56 R54 W54" xr:uid="{3B86214E-10F1-475F-8613-E99B323E9506}">
      <formula1>"○"</formula1>
    </dataValidation>
    <dataValidation type="list" allowBlank="1" showInputMessage="1" showErrorMessage="1" sqref="AA65" xr:uid="{5A57EBE2-0AE6-4BED-B47A-FC86647B9576}">
      <formula1>"✓"</formula1>
    </dataValidation>
  </dataValidations>
  <pageMargins left="0.47244094488188981" right="0.27559055118110237" top="0.19685039370078741"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59"/>
  <sheetViews>
    <sheetView showGridLines="0" zoomScaleNormal="100" zoomScalePageLayoutView="90" workbookViewId="0">
      <selection activeCell="C6" sqref="C6:R7"/>
    </sheetView>
  </sheetViews>
  <sheetFormatPr defaultColWidth="10.625" defaultRowHeight="12"/>
  <cols>
    <col min="1" max="3" width="3.75" style="58" customWidth="1"/>
    <col min="4" max="5" width="5.375" style="58" customWidth="1"/>
    <col min="6" max="16" width="3.75" style="58" customWidth="1"/>
    <col min="17" max="17" width="10.25" style="58" customWidth="1"/>
    <col min="18" max="19" width="6.875" style="58" customWidth="1"/>
    <col min="20" max="16384" width="10.625" style="58"/>
  </cols>
  <sheetData>
    <row r="1" spans="1:19" s="57" customFormat="1" ht="15" customHeight="1">
      <c r="A1" s="17" t="s">
        <v>9</v>
      </c>
      <c r="B1" s="146"/>
      <c r="C1" s="146"/>
      <c r="D1" s="146"/>
      <c r="E1" s="146"/>
      <c r="F1" s="146"/>
      <c r="G1" s="146"/>
      <c r="H1" s="146"/>
      <c r="I1" s="146"/>
      <c r="J1" s="146"/>
      <c r="K1" s="146"/>
      <c r="L1" s="146"/>
      <c r="M1" s="146"/>
      <c r="N1" s="146"/>
      <c r="O1" s="146"/>
      <c r="P1" s="147"/>
      <c r="Q1" s="146"/>
      <c r="R1" s="146"/>
      <c r="S1" s="148" t="s">
        <v>193</v>
      </c>
    </row>
    <row r="2" spans="1:19" ht="10.5" customHeight="1">
      <c r="A2" s="147"/>
      <c r="B2" s="147"/>
      <c r="C2" s="147"/>
      <c r="D2" s="147"/>
      <c r="E2" s="147"/>
      <c r="F2" s="147"/>
      <c r="G2" s="147"/>
      <c r="H2" s="147"/>
      <c r="I2" s="147"/>
      <c r="J2" s="147"/>
      <c r="K2" s="147"/>
      <c r="L2" s="147"/>
      <c r="M2" s="147"/>
      <c r="N2" s="147"/>
      <c r="O2" s="147"/>
      <c r="P2" s="147"/>
      <c r="Q2" s="147"/>
      <c r="R2" s="147"/>
      <c r="S2" s="83" t="s">
        <v>220</v>
      </c>
    </row>
    <row r="3" spans="1:19" ht="6.75" customHeight="1">
      <c r="A3" s="149"/>
      <c r="B3" s="149"/>
      <c r="C3" s="149"/>
      <c r="D3" s="149"/>
      <c r="E3" s="149"/>
      <c r="F3" s="149"/>
      <c r="G3" s="149"/>
      <c r="H3" s="149"/>
      <c r="I3" s="149"/>
      <c r="J3" s="149"/>
      <c r="K3" s="150"/>
      <c r="L3" s="150"/>
      <c r="M3" s="151"/>
      <c r="N3" s="149"/>
      <c r="O3" s="149"/>
      <c r="P3" s="149"/>
      <c r="Q3" s="152"/>
      <c r="R3" s="152"/>
    </row>
    <row r="4" spans="1:19" ht="13.5" customHeight="1">
      <c r="A4" s="153" t="s">
        <v>272</v>
      </c>
      <c r="D4" s="149"/>
      <c r="E4" s="149"/>
      <c r="F4" s="149"/>
      <c r="G4" s="149"/>
      <c r="H4" s="149"/>
      <c r="I4" s="149"/>
      <c r="J4" s="149"/>
      <c r="K4" s="150"/>
      <c r="L4" s="150"/>
      <c r="M4" s="151"/>
      <c r="N4" s="149"/>
      <c r="O4" s="149"/>
      <c r="P4" s="149"/>
      <c r="Q4" s="152"/>
      <c r="R4" s="152"/>
    </row>
    <row r="5" spans="1:19" ht="13.5" customHeight="1">
      <c r="A5" s="149"/>
      <c r="B5" s="149"/>
      <c r="C5" s="149"/>
      <c r="D5" s="149"/>
      <c r="E5" s="149"/>
      <c r="F5" s="149"/>
      <c r="G5" s="149"/>
      <c r="H5" s="149"/>
      <c r="I5" s="149"/>
      <c r="J5" s="149"/>
      <c r="K5" s="150"/>
      <c r="L5" s="150"/>
      <c r="M5" s="151"/>
      <c r="N5" s="149"/>
      <c r="O5" s="149"/>
      <c r="P5" s="149"/>
      <c r="Q5" s="152"/>
      <c r="R5" s="152"/>
    </row>
    <row r="6" spans="1:19" ht="12.75" customHeight="1">
      <c r="B6" s="154"/>
      <c r="C6" s="457" t="s">
        <v>259</v>
      </c>
      <c r="D6" s="458"/>
      <c r="E6" s="458"/>
      <c r="F6" s="458"/>
      <c r="G6" s="458"/>
      <c r="H6" s="458"/>
      <c r="I6" s="458"/>
      <c r="J6" s="458"/>
      <c r="K6" s="458"/>
      <c r="L6" s="458"/>
      <c r="M6" s="458"/>
      <c r="N6" s="458"/>
      <c r="O6" s="458"/>
      <c r="P6" s="458"/>
      <c r="Q6" s="458"/>
      <c r="R6" s="459"/>
    </row>
    <row r="7" spans="1:19" ht="12.75" customHeight="1">
      <c r="B7" s="154"/>
      <c r="C7" s="460"/>
      <c r="D7" s="461"/>
      <c r="E7" s="461"/>
      <c r="F7" s="461"/>
      <c r="G7" s="461"/>
      <c r="H7" s="461"/>
      <c r="I7" s="461"/>
      <c r="J7" s="461"/>
      <c r="K7" s="461"/>
      <c r="L7" s="461"/>
      <c r="M7" s="461"/>
      <c r="N7" s="461"/>
      <c r="O7" s="461"/>
      <c r="P7" s="461"/>
      <c r="Q7" s="461"/>
      <c r="R7" s="462"/>
    </row>
    <row r="8" spans="1:19" ht="6.75" customHeight="1">
      <c r="A8" s="154"/>
      <c r="B8" s="154"/>
      <c r="C8" s="154"/>
      <c r="D8" s="154"/>
      <c r="E8" s="154"/>
      <c r="F8" s="154"/>
      <c r="G8" s="154"/>
      <c r="H8" s="154"/>
      <c r="I8" s="154"/>
      <c r="J8" s="154"/>
      <c r="K8" s="154"/>
      <c r="L8" s="154"/>
      <c r="M8" s="154"/>
      <c r="N8" s="154"/>
      <c r="O8" s="154"/>
      <c r="P8" s="154"/>
      <c r="Q8" s="154"/>
      <c r="R8" s="154"/>
    </row>
    <row r="9" spans="1:19" ht="15" customHeight="1">
      <c r="A9" s="463" t="s">
        <v>53</v>
      </c>
      <c r="B9" s="463"/>
      <c r="C9" s="464"/>
      <c r="D9" s="465">
        <f>'１'!G16</f>
        <v>0</v>
      </c>
      <c r="E9" s="466"/>
      <c r="F9" s="466"/>
      <c r="G9" s="466"/>
      <c r="H9" s="466"/>
      <c r="I9" s="466"/>
      <c r="J9" s="467"/>
      <c r="K9" s="471"/>
      <c r="L9" s="150"/>
      <c r="M9" s="151"/>
      <c r="N9" s="149"/>
      <c r="O9" s="149"/>
      <c r="P9" s="149"/>
      <c r="Q9" s="152"/>
      <c r="R9" s="152"/>
    </row>
    <row r="10" spans="1:19" ht="11.25" customHeight="1">
      <c r="A10" s="463"/>
      <c r="B10" s="463"/>
      <c r="C10" s="464"/>
      <c r="D10" s="468"/>
      <c r="E10" s="469"/>
      <c r="F10" s="469"/>
      <c r="G10" s="469"/>
      <c r="H10" s="469"/>
      <c r="I10" s="469"/>
      <c r="J10" s="470"/>
      <c r="K10" s="471"/>
      <c r="L10" s="150"/>
      <c r="M10" s="151"/>
      <c r="N10" s="149"/>
      <c r="O10" s="149"/>
      <c r="P10" s="149"/>
      <c r="Q10" s="152"/>
      <c r="R10" s="152"/>
    </row>
    <row r="11" spans="1:19" ht="6.75" customHeight="1"/>
    <row r="12" spans="1:19" ht="13.5" customHeight="1">
      <c r="A12" s="152" t="s">
        <v>251</v>
      </c>
      <c r="B12" s="149"/>
      <c r="C12" s="149"/>
      <c r="D12" s="472"/>
      <c r="E12" s="473"/>
      <c r="F12" s="473"/>
      <c r="G12" s="473"/>
      <c r="H12" s="473"/>
      <c r="I12" s="473"/>
      <c r="J12" s="473"/>
      <c r="K12" s="473"/>
      <c r="L12" s="473"/>
      <c r="M12" s="473"/>
      <c r="N12" s="473"/>
      <c r="O12" s="473"/>
      <c r="P12" s="473"/>
      <c r="Q12" s="474"/>
      <c r="R12" s="150"/>
    </row>
    <row r="13" spans="1:19" ht="12.75" customHeight="1">
      <c r="A13" s="152" t="s">
        <v>57</v>
      </c>
      <c r="B13" s="149"/>
      <c r="C13" s="149"/>
      <c r="D13" s="475"/>
      <c r="E13" s="476"/>
      <c r="F13" s="476"/>
      <c r="G13" s="476"/>
      <c r="H13" s="476"/>
      <c r="I13" s="476"/>
      <c r="J13" s="476"/>
      <c r="K13" s="476"/>
      <c r="L13" s="476"/>
      <c r="M13" s="476"/>
      <c r="N13" s="476"/>
      <c r="O13" s="476"/>
      <c r="P13" s="476"/>
      <c r="Q13" s="477"/>
      <c r="R13" s="150"/>
    </row>
    <row r="14" spans="1:19" ht="7.5" customHeight="1">
      <c r="A14" s="149"/>
      <c r="B14" s="149"/>
      <c r="C14" s="149"/>
      <c r="D14" s="149"/>
      <c r="E14" s="149"/>
      <c r="F14" s="149"/>
      <c r="G14" s="149"/>
      <c r="H14" s="149"/>
      <c r="I14" s="149"/>
      <c r="J14" s="149"/>
      <c r="K14" s="150"/>
      <c r="L14" s="150"/>
      <c r="M14" s="151"/>
      <c r="N14" s="149"/>
      <c r="O14" s="149"/>
      <c r="P14" s="149"/>
      <c r="Q14" s="152"/>
      <c r="R14" s="152"/>
    </row>
    <row r="15" spans="1:19" ht="15.75" customHeight="1">
      <c r="A15" s="149" t="s">
        <v>224</v>
      </c>
      <c r="B15" s="149"/>
      <c r="C15" s="149"/>
      <c r="D15" s="478"/>
      <c r="E15" s="479"/>
      <c r="F15" s="149" t="s">
        <v>59</v>
      </c>
      <c r="H15" s="149"/>
      <c r="I15" s="149"/>
      <c r="J15" s="149"/>
      <c r="K15" s="150"/>
      <c r="L15" s="150"/>
      <c r="M15" s="151"/>
      <c r="N15" s="149"/>
      <c r="O15" s="149"/>
      <c r="P15" s="149"/>
      <c r="Q15" s="152"/>
      <c r="R15" s="152"/>
    </row>
    <row r="16" spans="1:19" s="59" customFormat="1" ht="12.75" customHeight="1">
      <c r="A16" s="155"/>
      <c r="B16" s="155"/>
      <c r="C16" s="155"/>
      <c r="D16" s="155"/>
      <c r="E16" s="155"/>
      <c r="F16" s="155"/>
      <c r="G16" s="155"/>
      <c r="H16" s="156"/>
      <c r="I16" s="157"/>
      <c r="J16" s="156"/>
      <c r="K16" s="156"/>
      <c r="L16" s="156"/>
      <c r="M16" s="156"/>
      <c r="N16" s="156"/>
      <c r="O16" s="156"/>
      <c r="P16" s="156"/>
      <c r="Q16" s="156"/>
      <c r="R16" s="156"/>
    </row>
    <row r="17" spans="1:19" s="59" customFormat="1" ht="15" customHeight="1">
      <c r="A17" s="439" t="s">
        <v>225</v>
      </c>
      <c r="B17" s="441" t="s">
        <v>54</v>
      </c>
      <c r="C17" s="442"/>
      <c r="D17" s="445" t="s">
        <v>226</v>
      </c>
      <c r="E17" s="447" t="s">
        <v>252</v>
      </c>
      <c r="F17" s="449" t="s">
        <v>227</v>
      </c>
      <c r="G17" s="450"/>
      <c r="H17" s="450"/>
      <c r="I17" s="450"/>
      <c r="J17" s="450"/>
      <c r="K17" s="450"/>
      <c r="L17" s="450"/>
      <c r="M17" s="450"/>
      <c r="N17" s="450"/>
      <c r="O17" s="450"/>
      <c r="P17" s="451"/>
      <c r="Q17" s="455" t="s">
        <v>56</v>
      </c>
      <c r="R17" s="480" t="s">
        <v>228</v>
      </c>
      <c r="S17" s="481"/>
    </row>
    <row r="18" spans="1:19" s="59" customFormat="1" ht="15" customHeight="1">
      <c r="A18" s="440"/>
      <c r="B18" s="443"/>
      <c r="C18" s="444"/>
      <c r="D18" s="446"/>
      <c r="E18" s="448"/>
      <c r="F18" s="452"/>
      <c r="G18" s="453"/>
      <c r="H18" s="453"/>
      <c r="I18" s="453"/>
      <c r="J18" s="453"/>
      <c r="K18" s="453"/>
      <c r="L18" s="453"/>
      <c r="M18" s="453"/>
      <c r="N18" s="453"/>
      <c r="O18" s="453"/>
      <c r="P18" s="454"/>
      <c r="Q18" s="456"/>
      <c r="R18" s="482"/>
      <c r="S18" s="483"/>
    </row>
    <row r="19" spans="1:19" s="59" customFormat="1" ht="15.75" customHeight="1">
      <c r="A19" s="145">
        <v>1</v>
      </c>
      <c r="B19" s="434"/>
      <c r="C19" s="435"/>
      <c r="D19" s="145"/>
      <c r="E19" s="145"/>
      <c r="F19" s="436"/>
      <c r="G19" s="436"/>
      <c r="H19" s="436"/>
      <c r="I19" s="436"/>
      <c r="J19" s="436"/>
      <c r="K19" s="436"/>
      <c r="L19" s="436"/>
      <c r="M19" s="436"/>
      <c r="N19" s="436"/>
      <c r="O19" s="436"/>
      <c r="P19" s="436"/>
      <c r="Q19" s="159"/>
      <c r="R19" s="437"/>
      <c r="S19" s="438"/>
    </row>
    <row r="20" spans="1:19" s="59" customFormat="1" ht="15.75" customHeight="1">
      <c r="A20" s="145">
        <v>2</v>
      </c>
      <c r="B20" s="434"/>
      <c r="C20" s="435"/>
      <c r="D20" s="145"/>
      <c r="E20" s="145"/>
      <c r="F20" s="436"/>
      <c r="G20" s="436"/>
      <c r="H20" s="436"/>
      <c r="I20" s="436"/>
      <c r="J20" s="436"/>
      <c r="K20" s="436"/>
      <c r="L20" s="436"/>
      <c r="M20" s="436"/>
      <c r="N20" s="436"/>
      <c r="O20" s="436"/>
      <c r="P20" s="436"/>
      <c r="Q20" s="159"/>
      <c r="R20" s="437"/>
      <c r="S20" s="438"/>
    </row>
    <row r="21" spans="1:19" s="59" customFormat="1" ht="15.75" customHeight="1">
      <c r="A21" s="145">
        <v>3</v>
      </c>
      <c r="B21" s="434"/>
      <c r="C21" s="435"/>
      <c r="D21" s="145"/>
      <c r="E21" s="145"/>
      <c r="F21" s="436"/>
      <c r="G21" s="436"/>
      <c r="H21" s="436"/>
      <c r="I21" s="436"/>
      <c r="J21" s="436"/>
      <c r="K21" s="436"/>
      <c r="L21" s="436"/>
      <c r="M21" s="436"/>
      <c r="N21" s="436"/>
      <c r="O21" s="436"/>
      <c r="P21" s="436"/>
      <c r="Q21" s="159"/>
      <c r="R21" s="437"/>
      <c r="S21" s="438"/>
    </row>
    <row r="22" spans="1:19" s="59" customFormat="1" ht="15.75" customHeight="1">
      <c r="A22" s="145">
        <v>4</v>
      </c>
      <c r="B22" s="434"/>
      <c r="C22" s="435"/>
      <c r="D22" s="145"/>
      <c r="E22" s="145"/>
      <c r="F22" s="436"/>
      <c r="G22" s="436"/>
      <c r="H22" s="436"/>
      <c r="I22" s="436"/>
      <c r="J22" s="436"/>
      <c r="K22" s="436"/>
      <c r="L22" s="436"/>
      <c r="M22" s="436"/>
      <c r="N22" s="436"/>
      <c r="O22" s="436"/>
      <c r="P22" s="436"/>
      <c r="Q22" s="159"/>
      <c r="R22" s="437"/>
      <c r="S22" s="438"/>
    </row>
    <row r="23" spans="1:19" s="59" customFormat="1" ht="15.75" customHeight="1">
      <c r="A23" s="145">
        <v>5</v>
      </c>
      <c r="B23" s="434"/>
      <c r="C23" s="435"/>
      <c r="D23" s="145"/>
      <c r="E23" s="145"/>
      <c r="F23" s="436"/>
      <c r="G23" s="436"/>
      <c r="H23" s="436"/>
      <c r="I23" s="436"/>
      <c r="J23" s="436"/>
      <c r="K23" s="436"/>
      <c r="L23" s="436"/>
      <c r="M23" s="436"/>
      <c r="N23" s="436"/>
      <c r="O23" s="436"/>
      <c r="P23" s="436"/>
      <c r="Q23" s="159"/>
      <c r="R23" s="437"/>
      <c r="S23" s="438"/>
    </row>
    <row r="24" spans="1:19" s="59" customFormat="1" ht="15.75" customHeight="1">
      <c r="A24" s="145">
        <v>6</v>
      </c>
      <c r="B24" s="434"/>
      <c r="C24" s="435"/>
      <c r="D24" s="145"/>
      <c r="E24" s="145"/>
      <c r="F24" s="436"/>
      <c r="G24" s="436"/>
      <c r="H24" s="436"/>
      <c r="I24" s="436"/>
      <c r="J24" s="436"/>
      <c r="K24" s="436"/>
      <c r="L24" s="436"/>
      <c r="M24" s="436"/>
      <c r="N24" s="436"/>
      <c r="O24" s="436"/>
      <c r="P24" s="436"/>
      <c r="Q24" s="159"/>
      <c r="R24" s="437"/>
      <c r="S24" s="438"/>
    </row>
    <row r="25" spans="1:19" s="59" customFormat="1" ht="15.75" customHeight="1">
      <c r="A25" s="145">
        <v>7</v>
      </c>
      <c r="B25" s="434"/>
      <c r="C25" s="435"/>
      <c r="D25" s="145"/>
      <c r="E25" s="145"/>
      <c r="F25" s="436"/>
      <c r="G25" s="436"/>
      <c r="H25" s="436"/>
      <c r="I25" s="436"/>
      <c r="J25" s="436"/>
      <c r="K25" s="436"/>
      <c r="L25" s="436"/>
      <c r="M25" s="436"/>
      <c r="N25" s="436"/>
      <c r="O25" s="436"/>
      <c r="P25" s="436"/>
      <c r="Q25" s="159"/>
      <c r="R25" s="437"/>
      <c r="S25" s="438"/>
    </row>
    <row r="26" spans="1:19" s="59" customFormat="1" ht="15.75" customHeight="1">
      <c r="A26" s="145">
        <v>8</v>
      </c>
      <c r="B26" s="434"/>
      <c r="C26" s="435"/>
      <c r="D26" s="145"/>
      <c r="E26" s="145"/>
      <c r="F26" s="436"/>
      <c r="G26" s="436"/>
      <c r="H26" s="436"/>
      <c r="I26" s="436"/>
      <c r="J26" s="436"/>
      <c r="K26" s="436"/>
      <c r="L26" s="436"/>
      <c r="M26" s="436"/>
      <c r="N26" s="436"/>
      <c r="O26" s="436"/>
      <c r="P26" s="436"/>
      <c r="Q26" s="159"/>
      <c r="R26" s="437"/>
      <c r="S26" s="438"/>
    </row>
    <row r="27" spans="1:19" s="59" customFormat="1" ht="15.75" customHeight="1">
      <c r="A27" s="145">
        <v>9</v>
      </c>
      <c r="B27" s="434"/>
      <c r="C27" s="435"/>
      <c r="D27" s="145"/>
      <c r="E27" s="145"/>
      <c r="F27" s="436"/>
      <c r="G27" s="436"/>
      <c r="H27" s="436"/>
      <c r="I27" s="436"/>
      <c r="J27" s="436"/>
      <c r="K27" s="436"/>
      <c r="L27" s="436"/>
      <c r="M27" s="436"/>
      <c r="N27" s="436"/>
      <c r="O27" s="436"/>
      <c r="P27" s="436"/>
      <c r="Q27" s="159"/>
      <c r="R27" s="437"/>
      <c r="S27" s="438"/>
    </row>
    <row r="28" spans="1:19" s="59" customFormat="1" ht="15.75" customHeight="1">
      <c r="A28" s="145">
        <v>10</v>
      </c>
      <c r="B28" s="434"/>
      <c r="C28" s="435"/>
      <c r="D28" s="145"/>
      <c r="E28" s="145"/>
      <c r="F28" s="436"/>
      <c r="G28" s="436"/>
      <c r="H28" s="436"/>
      <c r="I28" s="436"/>
      <c r="J28" s="436"/>
      <c r="K28" s="436"/>
      <c r="L28" s="436"/>
      <c r="M28" s="436"/>
      <c r="N28" s="436"/>
      <c r="O28" s="436"/>
      <c r="P28" s="436"/>
      <c r="Q28" s="159"/>
      <c r="R28" s="437"/>
      <c r="S28" s="438"/>
    </row>
    <row r="29" spans="1:19" s="59" customFormat="1" ht="15.75" customHeight="1">
      <c r="A29" s="145">
        <v>11</v>
      </c>
      <c r="B29" s="434"/>
      <c r="C29" s="435"/>
      <c r="D29" s="145"/>
      <c r="E29" s="145"/>
      <c r="F29" s="436"/>
      <c r="G29" s="436"/>
      <c r="H29" s="436"/>
      <c r="I29" s="436"/>
      <c r="J29" s="436"/>
      <c r="K29" s="436"/>
      <c r="L29" s="436"/>
      <c r="M29" s="436"/>
      <c r="N29" s="436"/>
      <c r="O29" s="436"/>
      <c r="P29" s="436"/>
      <c r="Q29" s="159"/>
      <c r="R29" s="437"/>
      <c r="S29" s="438"/>
    </row>
    <row r="30" spans="1:19" s="59" customFormat="1" ht="15.75" customHeight="1">
      <c r="A30" s="145">
        <v>12</v>
      </c>
      <c r="B30" s="434"/>
      <c r="C30" s="435"/>
      <c r="D30" s="145"/>
      <c r="E30" s="145"/>
      <c r="F30" s="436"/>
      <c r="G30" s="436"/>
      <c r="H30" s="436"/>
      <c r="I30" s="436"/>
      <c r="J30" s="436"/>
      <c r="K30" s="436"/>
      <c r="L30" s="436"/>
      <c r="M30" s="436"/>
      <c r="N30" s="436"/>
      <c r="O30" s="436"/>
      <c r="P30" s="436"/>
      <c r="Q30" s="159"/>
      <c r="R30" s="437"/>
      <c r="S30" s="438"/>
    </row>
    <row r="31" spans="1:19" s="59" customFormat="1" ht="15.75" customHeight="1">
      <c r="A31" s="145">
        <v>13</v>
      </c>
      <c r="B31" s="434"/>
      <c r="C31" s="435"/>
      <c r="D31" s="145"/>
      <c r="E31" s="145"/>
      <c r="F31" s="436"/>
      <c r="G31" s="436"/>
      <c r="H31" s="436"/>
      <c r="I31" s="436"/>
      <c r="J31" s="436"/>
      <c r="K31" s="436"/>
      <c r="L31" s="436"/>
      <c r="M31" s="436"/>
      <c r="N31" s="436"/>
      <c r="O31" s="436"/>
      <c r="P31" s="436"/>
      <c r="Q31" s="159"/>
      <c r="R31" s="437"/>
      <c r="S31" s="438"/>
    </row>
    <row r="32" spans="1:19" s="59" customFormat="1" ht="15.75" customHeight="1">
      <c r="A32" s="145">
        <v>14</v>
      </c>
      <c r="B32" s="434"/>
      <c r="C32" s="435"/>
      <c r="D32" s="145"/>
      <c r="E32" s="145"/>
      <c r="F32" s="436"/>
      <c r="G32" s="436"/>
      <c r="H32" s="436"/>
      <c r="I32" s="436"/>
      <c r="J32" s="436"/>
      <c r="K32" s="436"/>
      <c r="L32" s="436"/>
      <c r="M32" s="436"/>
      <c r="N32" s="436"/>
      <c r="O32" s="436"/>
      <c r="P32" s="436"/>
      <c r="Q32" s="159"/>
      <c r="R32" s="437"/>
      <c r="S32" s="438"/>
    </row>
    <row r="33" spans="1:19" s="59" customFormat="1" ht="15.75" customHeight="1">
      <c r="A33" s="145">
        <v>15</v>
      </c>
      <c r="B33" s="434"/>
      <c r="C33" s="435"/>
      <c r="D33" s="145"/>
      <c r="E33" s="145"/>
      <c r="F33" s="436"/>
      <c r="G33" s="436"/>
      <c r="H33" s="436"/>
      <c r="I33" s="436"/>
      <c r="J33" s="436"/>
      <c r="K33" s="436"/>
      <c r="L33" s="436"/>
      <c r="M33" s="436"/>
      <c r="N33" s="436"/>
      <c r="O33" s="436"/>
      <c r="P33" s="436"/>
      <c r="Q33" s="159"/>
      <c r="R33" s="437"/>
      <c r="S33" s="438"/>
    </row>
    <row r="34" spans="1:19" s="59" customFormat="1" ht="15.75" customHeight="1">
      <c r="A34" s="145">
        <v>16</v>
      </c>
      <c r="B34" s="434"/>
      <c r="C34" s="435"/>
      <c r="D34" s="145"/>
      <c r="E34" s="145"/>
      <c r="F34" s="436"/>
      <c r="G34" s="436"/>
      <c r="H34" s="436"/>
      <c r="I34" s="436"/>
      <c r="J34" s="436"/>
      <c r="K34" s="436"/>
      <c r="L34" s="436"/>
      <c r="M34" s="436"/>
      <c r="N34" s="436"/>
      <c r="O34" s="436"/>
      <c r="P34" s="436"/>
      <c r="Q34" s="159"/>
      <c r="R34" s="437"/>
      <c r="S34" s="438"/>
    </row>
    <row r="35" spans="1:19" s="59" customFormat="1" ht="15.75" customHeight="1">
      <c r="A35" s="145">
        <v>17</v>
      </c>
      <c r="B35" s="434"/>
      <c r="C35" s="435"/>
      <c r="D35" s="145"/>
      <c r="E35" s="145"/>
      <c r="F35" s="436"/>
      <c r="G35" s="436"/>
      <c r="H35" s="436"/>
      <c r="I35" s="436"/>
      <c r="J35" s="436"/>
      <c r="K35" s="436"/>
      <c r="L35" s="436"/>
      <c r="M35" s="436"/>
      <c r="N35" s="436"/>
      <c r="O35" s="436"/>
      <c r="P35" s="436"/>
      <c r="Q35" s="159"/>
      <c r="R35" s="437"/>
      <c r="S35" s="438"/>
    </row>
    <row r="36" spans="1:19" s="59" customFormat="1" ht="15.75" customHeight="1">
      <c r="A36" s="145">
        <v>18</v>
      </c>
      <c r="B36" s="434"/>
      <c r="C36" s="435"/>
      <c r="D36" s="145"/>
      <c r="E36" s="145"/>
      <c r="F36" s="436"/>
      <c r="G36" s="436"/>
      <c r="H36" s="436"/>
      <c r="I36" s="436"/>
      <c r="J36" s="436"/>
      <c r="K36" s="436"/>
      <c r="L36" s="436"/>
      <c r="M36" s="436"/>
      <c r="N36" s="436"/>
      <c r="O36" s="436"/>
      <c r="P36" s="436"/>
      <c r="Q36" s="159"/>
      <c r="R36" s="437"/>
      <c r="S36" s="438"/>
    </row>
    <row r="37" spans="1:19" s="59" customFormat="1" ht="15.75" customHeight="1">
      <c r="A37" s="145">
        <v>19</v>
      </c>
      <c r="B37" s="434"/>
      <c r="C37" s="435"/>
      <c r="D37" s="145"/>
      <c r="E37" s="145"/>
      <c r="F37" s="436"/>
      <c r="G37" s="436"/>
      <c r="H37" s="436"/>
      <c r="I37" s="436"/>
      <c r="J37" s="436"/>
      <c r="K37" s="436"/>
      <c r="L37" s="436"/>
      <c r="M37" s="436"/>
      <c r="N37" s="436"/>
      <c r="O37" s="436"/>
      <c r="P37" s="436"/>
      <c r="Q37" s="159"/>
      <c r="R37" s="437"/>
      <c r="S37" s="438"/>
    </row>
    <row r="38" spans="1:19" s="59" customFormat="1" ht="15.75" customHeight="1">
      <c r="A38" s="145">
        <v>20</v>
      </c>
      <c r="B38" s="434"/>
      <c r="C38" s="435"/>
      <c r="D38" s="145"/>
      <c r="E38" s="145"/>
      <c r="F38" s="436"/>
      <c r="G38" s="436"/>
      <c r="H38" s="436"/>
      <c r="I38" s="436"/>
      <c r="J38" s="436"/>
      <c r="K38" s="436"/>
      <c r="L38" s="436"/>
      <c r="M38" s="436"/>
      <c r="N38" s="436"/>
      <c r="O38" s="436"/>
      <c r="P38" s="436"/>
      <c r="Q38" s="159"/>
      <c r="R38" s="437"/>
      <c r="S38" s="438"/>
    </row>
    <row r="39" spans="1:19" s="59" customFormat="1" ht="15.75" customHeight="1">
      <c r="A39" s="145">
        <v>21</v>
      </c>
      <c r="B39" s="434"/>
      <c r="C39" s="435"/>
      <c r="D39" s="145"/>
      <c r="E39" s="145"/>
      <c r="F39" s="436"/>
      <c r="G39" s="436"/>
      <c r="H39" s="436"/>
      <c r="I39" s="436"/>
      <c r="J39" s="436"/>
      <c r="K39" s="436"/>
      <c r="L39" s="436"/>
      <c r="M39" s="436"/>
      <c r="N39" s="436"/>
      <c r="O39" s="436"/>
      <c r="P39" s="436"/>
      <c r="Q39" s="159"/>
      <c r="R39" s="437"/>
      <c r="S39" s="438"/>
    </row>
    <row r="40" spans="1:19" s="59" customFormat="1" ht="15.75" customHeight="1">
      <c r="A40" s="145">
        <v>22</v>
      </c>
      <c r="B40" s="434"/>
      <c r="C40" s="435"/>
      <c r="D40" s="145"/>
      <c r="E40" s="145"/>
      <c r="F40" s="436"/>
      <c r="G40" s="436"/>
      <c r="H40" s="436"/>
      <c r="I40" s="436"/>
      <c r="J40" s="436"/>
      <c r="K40" s="436"/>
      <c r="L40" s="436"/>
      <c r="M40" s="436"/>
      <c r="N40" s="436"/>
      <c r="O40" s="436"/>
      <c r="P40" s="436"/>
      <c r="Q40" s="159"/>
      <c r="R40" s="437"/>
      <c r="S40" s="438"/>
    </row>
    <row r="41" spans="1:19" s="59" customFormat="1" ht="15.75" customHeight="1">
      <c r="A41" s="145">
        <v>23</v>
      </c>
      <c r="B41" s="434"/>
      <c r="C41" s="435"/>
      <c r="D41" s="145"/>
      <c r="E41" s="145"/>
      <c r="F41" s="436"/>
      <c r="G41" s="436"/>
      <c r="H41" s="436"/>
      <c r="I41" s="436"/>
      <c r="J41" s="436"/>
      <c r="K41" s="436"/>
      <c r="L41" s="436"/>
      <c r="M41" s="436"/>
      <c r="N41" s="436"/>
      <c r="O41" s="436"/>
      <c r="P41" s="436"/>
      <c r="Q41" s="159"/>
      <c r="R41" s="437"/>
      <c r="S41" s="438"/>
    </row>
    <row r="42" spans="1:19" s="59" customFormat="1" ht="15.75" customHeight="1">
      <c r="A42" s="145">
        <v>24</v>
      </c>
      <c r="B42" s="434"/>
      <c r="C42" s="435"/>
      <c r="D42" s="145"/>
      <c r="E42" s="145"/>
      <c r="F42" s="436"/>
      <c r="G42" s="436"/>
      <c r="H42" s="436"/>
      <c r="I42" s="436"/>
      <c r="J42" s="436"/>
      <c r="K42" s="436"/>
      <c r="L42" s="436"/>
      <c r="M42" s="436"/>
      <c r="N42" s="436"/>
      <c r="O42" s="436"/>
      <c r="P42" s="436"/>
      <c r="Q42" s="159"/>
      <c r="R42" s="437"/>
      <c r="S42" s="438"/>
    </row>
    <row r="43" spans="1:19" s="59" customFormat="1" ht="15.75" customHeight="1">
      <c r="A43" s="145">
        <v>25</v>
      </c>
      <c r="B43" s="434"/>
      <c r="C43" s="435"/>
      <c r="D43" s="145"/>
      <c r="E43" s="145"/>
      <c r="F43" s="436"/>
      <c r="G43" s="436"/>
      <c r="H43" s="436"/>
      <c r="I43" s="436"/>
      <c r="J43" s="436"/>
      <c r="K43" s="436"/>
      <c r="L43" s="436"/>
      <c r="M43" s="436"/>
      <c r="N43" s="436"/>
      <c r="O43" s="436"/>
      <c r="P43" s="436"/>
      <c r="Q43" s="159"/>
      <c r="R43" s="437"/>
      <c r="S43" s="438"/>
    </row>
    <row r="44" spans="1:19" s="59" customFormat="1" ht="15.75" customHeight="1">
      <c r="A44" s="145">
        <v>26</v>
      </c>
      <c r="B44" s="434"/>
      <c r="C44" s="435"/>
      <c r="D44" s="145"/>
      <c r="E44" s="145"/>
      <c r="F44" s="436"/>
      <c r="G44" s="436"/>
      <c r="H44" s="436"/>
      <c r="I44" s="436"/>
      <c r="J44" s="436"/>
      <c r="K44" s="436"/>
      <c r="L44" s="436"/>
      <c r="M44" s="436"/>
      <c r="N44" s="436"/>
      <c r="O44" s="436"/>
      <c r="P44" s="436"/>
      <c r="Q44" s="159"/>
      <c r="R44" s="437"/>
      <c r="S44" s="438"/>
    </row>
    <row r="45" spans="1:19" s="59" customFormat="1" ht="15.75" customHeight="1">
      <c r="A45" s="145">
        <v>27</v>
      </c>
      <c r="B45" s="434"/>
      <c r="C45" s="435"/>
      <c r="D45" s="145"/>
      <c r="E45" s="145"/>
      <c r="F45" s="436"/>
      <c r="G45" s="436"/>
      <c r="H45" s="436"/>
      <c r="I45" s="436"/>
      <c r="J45" s="436"/>
      <c r="K45" s="436"/>
      <c r="L45" s="436"/>
      <c r="M45" s="436"/>
      <c r="N45" s="436"/>
      <c r="O45" s="436"/>
      <c r="P45" s="436"/>
      <c r="Q45" s="159"/>
      <c r="R45" s="437"/>
      <c r="S45" s="438"/>
    </row>
    <row r="46" spans="1:19" s="59" customFormat="1" ht="15.75" customHeight="1">
      <c r="A46" s="145">
        <v>28</v>
      </c>
      <c r="B46" s="434"/>
      <c r="C46" s="435"/>
      <c r="D46" s="145"/>
      <c r="E46" s="145"/>
      <c r="F46" s="436"/>
      <c r="G46" s="436"/>
      <c r="H46" s="436"/>
      <c r="I46" s="436"/>
      <c r="J46" s="436"/>
      <c r="K46" s="436"/>
      <c r="L46" s="436"/>
      <c r="M46" s="436"/>
      <c r="N46" s="436"/>
      <c r="O46" s="436"/>
      <c r="P46" s="436"/>
      <c r="Q46" s="159"/>
      <c r="R46" s="437"/>
      <c r="S46" s="438"/>
    </row>
    <row r="47" spans="1:19" s="59" customFormat="1" ht="15.75" customHeight="1">
      <c r="A47" s="145">
        <v>29</v>
      </c>
      <c r="B47" s="434"/>
      <c r="C47" s="435"/>
      <c r="D47" s="145"/>
      <c r="E47" s="145"/>
      <c r="F47" s="436"/>
      <c r="G47" s="436"/>
      <c r="H47" s="436"/>
      <c r="I47" s="436"/>
      <c r="J47" s="436"/>
      <c r="K47" s="436"/>
      <c r="L47" s="436"/>
      <c r="M47" s="436"/>
      <c r="N47" s="436"/>
      <c r="O47" s="436"/>
      <c r="P47" s="436"/>
      <c r="Q47" s="159"/>
      <c r="R47" s="437"/>
      <c r="S47" s="438"/>
    </row>
    <row r="48" spans="1:19" s="59" customFormat="1" ht="15.75" customHeight="1">
      <c r="A48" s="145">
        <v>30</v>
      </c>
      <c r="B48" s="434"/>
      <c r="C48" s="435"/>
      <c r="D48" s="145"/>
      <c r="E48" s="145"/>
      <c r="F48" s="436"/>
      <c r="G48" s="436"/>
      <c r="H48" s="436"/>
      <c r="I48" s="436"/>
      <c r="J48" s="436"/>
      <c r="K48" s="436"/>
      <c r="L48" s="436"/>
      <c r="M48" s="436"/>
      <c r="N48" s="436"/>
      <c r="O48" s="436"/>
      <c r="P48" s="436"/>
      <c r="Q48" s="159"/>
      <c r="R48" s="437"/>
      <c r="S48" s="438"/>
    </row>
    <row r="49" spans="1:18" s="60" customFormat="1" ht="12" customHeight="1">
      <c r="A49" s="60" t="s">
        <v>55</v>
      </c>
    </row>
    <row r="50" spans="1:18" ht="12" customHeight="1">
      <c r="A50" s="60" t="s">
        <v>253</v>
      </c>
      <c r="B50" s="60"/>
      <c r="C50" s="60"/>
      <c r="D50" s="60"/>
      <c r="E50" s="60"/>
      <c r="F50" s="60"/>
      <c r="G50" s="60"/>
      <c r="H50" s="60"/>
      <c r="I50" s="60"/>
      <c r="J50" s="60"/>
      <c r="K50" s="60"/>
      <c r="L50" s="60"/>
      <c r="M50" s="60"/>
      <c r="N50" s="60"/>
      <c r="O50" s="60"/>
      <c r="P50" s="60"/>
      <c r="Q50" s="60"/>
      <c r="R50" s="60"/>
    </row>
    <row r="51" spans="1:18" ht="12" customHeight="1">
      <c r="A51" s="60" t="s">
        <v>254</v>
      </c>
      <c r="B51" s="60"/>
      <c r="C51" s="60"/>
      <c r="D51" s="60"/>
      <c r="E51" s="60"/>
      <c r="F51" s="60"/>
      <c r="G51" s="60"/>
      <c r="H51" s="60"/>
      <c r="I51" s="60"/>
      <c r="J51" s="60"/>
      <c r="K51" s="60"/>
      <c r="L51" s="60"/>
      <c r="M51" s="60"/>
      <c r="N51" s="60"/>
      <c r="O51" s="60"/>
      <c r="P51" s="60"/>
      <c r="Q51" s="60"/>
      <c r="R51" s="60"/>
    </row>
    <row r="52" spans="1:18" ht="12" customHeight="1">
      <c r="A52" s="60" t="s">
        <v>229</v>
      </c>
      <c r="B52" s="60"/>
      <c r="C52" s="60"/>
      <c r="D52" s="60"/>
      <c r="E52" s="60"/>
      <c r="F52" s="60"/>
      <c r="G52" s="60"/>
      <c r="H52" s="60"/>
      <c r="I52" s="60"/>
      <c r="J52" s="60"/>
      <c r="K52" s="60"/>
      <c r="L52" s="60"/>
      <c r="M52" s="60"/>
      <c r="N52" s="60"/>
      <c r="O52" s="60"/>
      <c r="P52" s="60"/>
      <c r="Q52" s="60"/>
      <c r="R52" s="60"/>
    </row>
    <row r="53" spans="1:18" ht="12" customHeight="1">
      <c r="A53" s="158" t="s">
        <v>255</v>
      </c>
      <c r="B53" s="60"/>
      <c r="C53" s="60"/>
      <c r="D53" s="60"/>
      <c r="E53" s="60"/>
      <c r="F53" s="60"/>
      <c r="G53" s="60"/>
      <c r="H53" s="60"/>
      <c r="I53" s="60"/>
      <c r="J53" s="60"/>
      <c r="K53" s="60"/>
      <c r="L53" s="60"/>
      <c r="M53" s="60"/>
      <c r="N53" s="60"/>
      <c r="O53" s="60"/>
      <c r="P53" s="60"/>
      <c r="Q53" s="60"/>
      <c r="R53" s="60"/>
    </row>
    <row r="54" spans="1:18">
      <c r="A54" s="158" t="s">
        <v>256</v>
      </c>
    </row>
    <row r="55" spans="1:18" ht="12" customHeight="1">
      <c r="A55" s="158" t="s">
        <v>60</v>
      </c>
    </row>
    <row r="56" spans="1:18" ht="12" customHeight="1">
      <c r="A56" s="158" t="s">
        <v>58</v>
      </c>
    </row>
    <row r="57" spans="1:18" ht="12" customHeight="1">
      <c r="A57" s="158" t="s">
        <v>223</v>
      </c>
    </row>
    <row r="58" spans="1:18">
      <c r="A58" s="60" t="s">
        <v>257</v>
      </c>
    </row>
    <row r="59" spans="1:18">
      <c r="A59" s="60" t="s">
        <v>258</v>
      </c>
      <c r="B59" s="60"/>
    </row>
  </sheetData>
  <sheetProtection algorithmName="SHA-512" hashValue="QmWwXwJCvbkntwVEEiD1+R1qG3HjaaDROKq8TuZnlJFe7/Scx3ggCinBp+oP93VOZ3p+wBnXJSByxV+3vy5QEQ==" saltValue="Cz8yO4i+vsHUzR8tQR7uMg==" spinCount="100000" sheet="1" objects="1" scenarios="1"/>
  <mergeCells count="103">
    <mergeCell ref="C6:R7"/>
    <mergeCell ref="A9:C10"/>
    <mergeCell ref="D9:J10"/>
    <mergeCell ref="K9:K10"/>
    <mergeCell ref="D12:Q13"/>
    <mergeCell ref="D15:E15"/>
    <mergeCell ref="R17:S18"/>
    <mergeCell ref="B19:C19"/>
    <mergeCell ref="F19:P19"/>
    <mergeCell ref="R19:S19"/>
    <mergeCell ref="B20:C20"/>
    <mergeCell ref="F20:P20"/>
    <mergeCell ref="R20:S20"/>
    <mergeCell ref="A17:A18"/>
    <mergeCell ref="B17:C18"/>
    <mergeCell ref="D17:D18"/>
    <mergeCell ref="E17:E18"/>
    <mergeCell ref="F17:P18"/>
    <mergeCell ref="Q17:Q18"/>
    <mergeCell ref="B23:C23"/>
    <mergeCell ref="F23:P23"/>
    <mergeCell ref="R23:S23"/>
    <mergeCell ref="B24:C24"/>
    <mergeCell ref="F24:P24"/>
    <mergeCell ref="R24:S24"/>
    <mergeCell ref="B21:C21"/>
    <mergeCell ref="F21:P21"/>
    <mergeCell ref="R21:S21"/>
    <mergeCell ref="B22:C22"/>
    <mergeCell ref="F22:P22"/>
    <mergeCell ref="R22:S22"/>
    <mergeCell ref="B27:C27"/>
    <mergeCell ref="F27:P27"/>
    <mergeCell ref="R27:S27"/>
    <mergeCell ref="B28:C28"/>
    <mergeCell ref="F28:P28"/>
    <mergeCell ref="R28:S28"/>
    <mergeCell ref="B25:C25"/>
    <mergeCell ref="F25:P25"/>
    <mergeCell ref="R25:S25"/>
    <mergeCell ref="B26:C26"/>
    <mergeCell ref="F26:P26"/>
    <mergeCell ref="R26:S26"/>
    <mergeCell ref="B31:C31"/>
    <mergeCell ref="F31:P31"/>
    <mergeCell ref="R31:S31"/>
    <mergeCell ref="B32:C32"/>
    <mergeCell ref="F32:P32"/>
    <mergeCell ref="R32:S32"/>
    <mergeCell ref="B29:C29"/>
    <mergeCell ref="F29:P29"/>
    <mergeCell ref="R29:S29"/>
    <mergeCell ref="B30:C30"/>
    <mergeCell ref="F30:P30"/>
    <mergeCell ref="R30:S30"/>
    <mergeCell ref="B35:C35"/>
    <mergeCell ref="F35:P35"/>
    <mergeCell ref="R35:S35"/>
    <mergeCell ref="B36:C36"/>
    <mergeCell ref="F36:P36"/>
    <mergeCell ref="R36:S36"/>
    <mergeCell ref="B33:C33"/>
    <mergeCell ref="F33:P33"/>
    <mergeCell ref="R33:S33"/>
    <mergeCell ref="B34:C34"/>
    <mergeCell ref="F34:P34"/>
    <mergeCell ref="R34:S34"/>
    <mergeCell ref="B39:C39"/>
    <mergeCell ref="F39:P39"/>
    <mergeCell ref="R39:S39"/>
    <mergeCell ref="B40:C40"/>
    <mergeCell ref="F40:P40"/>
    <mergeCell ref="R40:S40"/>
    <mergeCell ref="B37:C37"/>
    <mergeCell ref="F37:P37"/>
    <mergeCell ref="R37:S37"/>
    <mergeCell ref="B38:C38"/>
    <mergeCell ref="F38:P38"/>
    <mergeCell ref="R38:S38"/>
    <mergeCell ref="B43:C43"/>
    <mergeCell ref="F43:P43"/>
    <mergeCell ref="R43:S43"/>
    <mergeCell ref="B44:C44"/>
    <mergeCell ref="F44:P44"/>
    <mergeCell ref="R44:S44"/>
    <mergeCell ref="B41:C41"/>
    <mergeCell ref="F41:P41"/>
    <mergeCell ref="R41:S41"/>
    <mergeCell ref="B42:C42"/>
    <mergeCell ref="F42:P42"/>
    <mergeCell ref="R42:S42"/>
    <mergeCell ref="B47:C47"/>
    <mergeCell ref="F47:P47"/>
    <mergeCell ref="R47:S47"/>
    <mergeCell ref="B48:C48"/>
    <mergeCell ref="F48:P48"/>
    <mergeCell ref="R48:S48"/>
    <mergeCell ref="B45:C45"/>
    <mergeCell ref="F45:P45"/>
    <mergeCell ref="R45:S45"/>
    <mergeCell ref="B46:C46"/>
    <mergeCell ref="F46:P46"/>
    <mergeCell ref="R46:S46"/>
  </mergeCells>
  <phoneticPr fontId="3"/>
  <dataValidations count="1">
    <dataValidation type="list" showInputMessage="1" showErrorMessage="1" sqref="Q19:Q48" xr:uid="{00000000-0002-0000-0900-000000000000}">
      <formula1>"術者,指導的助手"</formula1>
    </dataValidation>
  </dataValidations>
  <printOptions horizontalCentered="1"/>
  <pageMargins left="0.78740157480314965" right="0.55118110236220474" top="0.78740157480314965" bottom="0.59055118110236227"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E2D5-D4A0-4457-98F0-46D1421AA687}">
  <sheetPr>
    <pageSetUpPr fitToPage="1"/>
  </sheetPr>
  <dimension ref="B1:BD251"/>
  <sheetViews>
    <sheetView showGridLines="0" zoomScaleNormal="100" workbookViewId="0">
      <selection activeCell="D9" sqref="D9:Z10"/>
    </sheetView>
  </sheetViews>
  <sheetFormatPr defaultColWidth="9" defaultRowHeight="13.5"/>
  <cols>
    <col min="1" max="1" width="3.25" style="1" customWidth="1"/>
    <col min="2" max="19" width="3.125" style="21" customWidth="1"/>
    <col min="20" max="30" width="3.125" style="1" customWidth="1"/>
    <col min="31" max="16384" width="9" style="1"/>
  </cols>
  <sheetData>
    <row r="1" spans="2:56" ht="7.5" customHeight="1"/>
    <row r="5" spans="2:56" ht="9" customHeight="1"/>
    <row r="6" spans="2:56" s="2" customFormat="1" ht="12" customHeight="1">
      <c r="B6" s="17" t="s">
        <v>9</v>
      </c>
      <c r="C6" s="17"/>
      <c r="D6" s="17"/>
      <c r="E6" s="17"/>
      <c r="F6" s="17"/>
      <c r="G6" s="18"/>
      <c r="H6" s="17"/>
      <c r="I6" s="17"/>
      <c r="J6" s="17"/>
      <c r="K6" s="17"/>
      <c r="L6" s="17"/>
      <c r="M6" s="17"/>
      <c r="N6" s="17"/>
      <c r="O6" s="17"/>
      <c r="P6" s="17"/>
      <c r="Q6" s="17"/>
      <c r="R6" s="17"/>
      <c r="S6" s="17"/>
      <c r="T6" s="17"/>
      <c r="U6" s="17"/>
      <c r="V6" s="17"/>
      <c r="W6" s="17"/>
      <c r="X6" s="17"/>
      <c r="Y6" s="17"/>
      <c r="Z6" s="17"/>
      <c r="AA6" s="17"/>
      <c r="AB6" s="83" t="s">
        <v>10</v>
      </c>
    </row>
    <row r="7" spans="2:56">
      <c r="B7" s="20"/>
      <c r="C7" s="20"/>
      <c r="D7" s="20"/>
      <c r="E7" s="20"/>
      <c r="F7" s="20"/>
      <c r="G7" s="20"/>
      <c r="H7" s="20"/>
      <c r="I7" s="20"/>
      <c r="J7" s="20"/>
      <c r="K7" s="20"/>
      <c r="L7" s="20"/>
      <c r="M7" s="20"/>
      <c r="N7" s="20"/>
      <c r="O7" s="20"/>
      <c r="P7" s="20"/>
      <c r="Q7" s="20"/>
      <c r="R7" s="20"/>
      <c r="S7" s="20"/>
      <c r="T7" s="20"/>
      <c r="U7" s="20"/>
      <c r="V7" s="20"/>
      <c r="W7" s="20"/>
      <c r="X7" s="20"/>
      <c r="Y7" s="20"/>
      <c r="Z7" s="20"/>
      <c r="AA7" s="20"/>
      <c r="AB7" s="83" t="s">
        <v>327</v>
      </c>
    </row>
    <row r="8" spans="2:56">
      <c r="R8" s="25"/>
      <c r="S8" s="1"/>
    </row>
    <row r="9" spans="2:56" ht="15" customHeight="1">
      <c r="D9" s="216" t="s">
        <v>328</v>
      </c>
      <c r="E9" s="217"/>
      <c r="F9" s="217"/>
      <c r="G9" s="217"/>
      <c r="H9" s="217"/>
      <c r="I9" s="217"/>
      <c r="J9" s="217"/>
      <c r="K9" s="217"/>
      <c r="L9" s="217"/>
      <c r="M9" s="217"/>
      <c r="N9" s="217"/>
      <c r="O9" s="217"/>
      <c r="P9" s="217"/>
      <c r="Q9" s="217"/>
      <c r="R9" s="217"/>
      <c r="S9" s="217"/>
      <c r="T9" s="217"/>
      <c r="U9" s="217"/>
      <c r="V9" s="217"/>
      <c r="W9" s="217"/>
      <c r="X9" s="217"/>
      <c r="Y9" s="217"/>
      <c r="Z9" s="218"/>
    </row>
    <row r="10" spans="2:56" ht="15" customHeight="1">
      <c r="C10" s="26"/>
      <c r="D10" s="219"/>
      <c r="E10" s="220"/>
      <c r="F10" s="220"/>
      <c r="G10" s="220"/>
      <c r="H10" s="220"/>
      <c r="I10" s="220"/>
      <c r="J10" s="220"/>
      <c r="K10" s="220"/>
      <c r="L10" s="220"/>
      <c r="M10" s="220"/>
      <c r="N10" s="220"/>
      <c r="O10" s="220"/>
      <c r="P10" s="220"/>
      <c r="Q10" s="220"/>
      <c r="R10" s="220"/>
      <c r="S10" s="220"/>
      <c r="T10" s="220"/>
      <c r="U10" s="220"/>
      <c r="V10" s="220"/>
      <c r="W10" s="220"/>
      <c r="X10" s="220"/>
      <c r="Y10" s="220"/>
      <c r="Z10" s="221"/>
    </row>
    <row r="11" spans="2:56">
      <c r="F11" s="22"/>
      <c r="S11" s="1"/>
    </row>
    <row r="12" spans="2:56">
      <c r="B12" s="23"/>
      <c r="C12" s="23"/>
      <c r="D12" s="23"/>
      <c r="E12" s="23"/>
      <c r="F12" s="23"/>
      <c r="G12" s="23"/>
      <c r="H12" s="23"/>
      <c r="I12" s="23"/>
      <c r="J12" s="23"/>
      <c r="K12" s="23"/>
      <c r="L12" s="1"/>
      <c r="M12" s="1"/>
      <c r="N12" s="1"/>
      <c r="O12" s="1"/>
      <c r="P12" s="1"/>
      <c r="Q12" s="1"/>
      <c r="R12" s="1"/>
      <c r="S12" s="1"/>
      <c r="V12" s="205">
        <v>2026</v>
      </c>
      <c r="W12" s="206"/>
      <c r="X12" s="27" t="s">
        <v>20</v>
      </c>
      <c r="Y12" s="97"/>
      <c r="Z12" s="23" t="s">
        <v>32</v>
      </c>
      <c r="AA12" s="97"/>
      <c r="AB12" s="23" t="s">
        <v>33</v>
      </c>
    </row>
    <row r="13" spans="2:56" ht="7.5" customHeight="1">
      <c r="K13" s="9"/>
      <c r="S13" s="1"/>
    </row>
    <row r="14" spans="2:56" s="8" customFormat="1" ht="24" customHeight="1">
      <c r="B14" s="91" t="s">
        <v>34</v>
      </c>
      <c r="D14" s="47"/>
      <c r="E14" s="47"/>
      <c r="F14" s="49"/>
      <c r="G14" s="222">
        <f>'１'!G16</f>
        <v>0</v>
      </c>
      <c r="H14" s="223"/>
      <c r="I14" s="223"/>
      <c r="J14" s="223"/>
      <c r="K14" s="223"/>
      <c r="L14" s="223"/>
      <c r="M14" s="223"/>
      <c r="N14" s="223"/>
      <c r="O14" s="223"/>
      <c r="P14" s="223"/>
      <c r="Q14" s="224"/>
      <c r="R14" s="9"/>
      <c r="S14" s="91"/>
      <c r="T14" s="14"/>
      <c r="U14" s="14"/>
      <c r="V14" s="14"/>
      <c r="W14" s="14"/>
      <c r="X14" s="14"/>
      <c r="Y14" s="14"/>
      <c r="Z14" s="14"/>
      <c r="AA14" s="14"/>
      <c r="AB14" s="14"/>
      <c r="AD14" s="15"/>
      <c r="AE14" s="38"/>
      <c r="AF14" s="3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2:56" ht="7.5" customHeight="1">
      <c r="B15" s="27"/>
      <c r="C15" s="27"/>
      <c r="D15" s="27"/>
      <c r="E15" s="27"/>
      <c r="S15" s="1"/>
    </row>
    <row r="16" spans="2:56" s="31" customFormat="1">
      <c r="B16" s="21" t="s">
        <v>41</v>
      </c>
      <c r="C16" s="21"/>
      <c r="D16" s="21"/>
      <c r="E16" s="21"/>
      <c r="F16" s="21"/>
      <c r="G16" s="21"/>
      <c r="H16" s="21"/>
      <c r="I16" s="21"/>
      <c r="J16" s="21"/>
      <c r="K16" s="21"/>
      <c r="L16" s="21"/>
      <c r="M16" s="21"/>
      <c r="N16" s="21"/>
      <c r="O16" s="21"/>
      <c r="P16" s="21"/>
      <c r="Q16" s="21"/>
      <c r="R16" s="21"/>
    </row>
    <row r="17" spans="3:28" ht="7.5" customHeight="1">
      <c r="S17" s="1"/>
    </row>
    <row r="18" spans="3:28" ht="18.75" customHeight="1">
      <c r="C18" s="211"/>
      <c r="D18" s="212"/>
      <c r="E18" s="27" t="s">
        <v>35</v>
      </c>
      <c r="F18" s="211"/>
      <c r="G18" s="212"/>
      <c r="H18" s="27" t="s">
        <v>36</v>
      </c>
      <c r="I18" s="213"/>
      <c r="J18" s="214"/>
      <c r="K18" s="214"/>
      <c r="L18" s="214"/>
      <c r="M18" s="214"/>
      <c r="N18" s="214"/>
      <c r="O18" s="214"/>
      <c r="P18" s="214"/>
      <c r="Q18" s="214"/>
      <c r="R18" s="214"/>
      <c r="S18" s="214"/>
      <c r="T18" s="214"/>
      <c r="U18" s="214"/>
      <c r="V18" s="214"/>
      <c r="W18" s="214"/>
      <c r="X18" s="214"/>
      <c r="Y18" s="214"/>
      <c r="Z18" s="214"/>
      <c r="AA18" s="214"/>
      <c r="AB18" s="215"/>
    </row>
    <row r="19" spans="3:28" ht="6" customHeight="1">
      <c r="C19" s="32"/>
      <c r="D19" s="32"/>
      <c r="E19" s="27"/>
      <c r="F19" s="32"/>
      <c r="G19" s="32"/>
      <c r="H19" s="27"/>
      <c r="I19" s="33"/>
      <c r="J19" s="33"/>
      <c r="K19" s="33"/>
      <c r="L19" s="33"/>
      <c r="M19" s="33"/>
      <c r="N19" s="33"/>
      <c r="O19" s="33"/>
      <c r="P19" s="33"/>
      <c r="Q19" s="33"/>
      <c r="R19" s="33"/>
      <c r="S19" s="34"/>
      <c r="T19" s="34"/>
      <c r="U19" s="34"/>
      <c r="V19" s="34"/>
      <c r="W19" s="34"/>
      <c r="X19" s="34"/>
      <c r="Y19" s="34"/>
      <c r="Z19" s="34"/>
      <c r="AA19" s="34"/>
      <c r="AB19" s="34"/>
    </row>
    <row r="20" spans="3:28" ht="18.75" customHeight="1">
      <c r="C20" s="211"/>
      <c r="D20" s="212"/>
      <c r="E20" s="27" t="s">
        <v>35</v>
      </c>
      <c r="F20" s="211"/>
      <c r="G20" s="212"/>
      <c r="H20" s="27" t="s">
        <v>36</v>
      </c>
      <c r="I20" s="213"/>
      <c r="J20" s="214"/>
      <c r="K20" s="214"/>
      <c r="L20" s="214"/>
      <c r="M20" s="214"/>
      <c r="N20" s="214"/>
      <c r="O20" s="214"/>
      <c r="P20" s="214"/>
      <c r="Q20" s="214"/>
      <c r="R20" s="214"/>
      <c r="S20" s="214"/>
      <c r="T20" s="214"/>
      <c r="U20" s="214"/>
      <c r="V20" s="214"/>
      <c r="W20" s="214"/>
      <c r="X20" s="214"/>
      <c r="Y20" s="214"/>
      <c r="Z20" s="214"/>
      <c r="AA20" s="214"/>
      <c r="AB20" s="215"/>
    </row>
    <row r="21" spans="3:28" ht="6" customHeight="1">
      <c r="C21" s="32"/>
      <c r="D21" s="32"/>
      <c r="E21" s="27"/>
      <c r="F21" s="32"/>
      <c r="G21" s="32"/>
      <c r="H21" s="27"/>
      <c r="I21" s="33"/>
      <c r="J21" s="33"/>
      <c r="K21" s="33"/>
      <c r="L21" s="33"/>
      <c r="M21" s="33"/>
      <c r="N21" s="33"/>
      <c r="O21" s="33"/>
      <c r="P21" s="33"/>
      <c r="Q21" s="33"/>
      <c r="R21" s="33"/>
      <c r="S21" s="34"/>
      <c r="T21" s="34"/>
      <c r="U21" s="34"/>
      <c r="V21" s="34"/>
      <c r="W21" s="34"/>
      <c r="X21" s="34"/>
      <c r="Y21" s="34"/>
      <c r="Z21" s="34"/>
      <c r="AA21" s="34"/>
      <c r="AB21" s="34"/>
    </row>
    <row r="22" spans="3:28" ht="18.75" customHeight="1">
      <c r="C22" s="211"/>
      <c r="D22" s="212"/>
      <c r="E22" s="27" t="s">
        <v>35</v>
      </c>
      <c r="F22" s="211"/>
      <c r="G22" s="212"/>
      <c r="H22" s="27" t="s">
        <v>36</v>
      </c>
      <c r="I22" s="213"/>
      <c r="J22" s="214"/>
      <c r="K22" s="214"/>
      <c r="L22" s="214"/>
      <c r="M22" s="214"/>
      <c r="N22" s="214"/>
      <c r="O22" s="214"/>
      <c r="P22" s="214"/>
      <c r="Q22" s="214"/>
      <c r="R22" s="214"/>
      <c r="S22" s="214"/>
      <c r="T22" s="214"/>
      <c r="U22" s="214"/>
      <c r="V22" s="214"/>
      <c r="W22" s="214"/>
      <c r="X22" s="214"/>
      <c r="Y22" s="214"/>
      <c r="Z22" s="214"/>
      <c r="AA22" s="214"/>
      <c r="AB22" s="215"/>
    </row>
    <row r="23" spans="3:28" ht="6" customHeight="1">
      <c r="C23" s="32"/>
      <c r="D23" s="32"/>
      <c r="E23" s="27"/>
      <c r="F23" s="32"/>
      <c r="G23" s="32"/>
      <c r="H23" s="27"/>
      <c r="I23" s="33"/>
      <c r="J23" s="33"/>
      <c r="K23" s="33"/>
      <c r="L23" s="33"/>
      <c r="M23" s="33"/>
      <c r="N23" s="33"/>
      <c r="O23" s="33"/>
      <c r="P23" s="33"/>
      <c r="Q23" s="33"/>
      <c r="R23" s="33"/>
      <c r="S23" s="34"/>
      <c r="T23" s="34"/>
      <c r="U23" s="34"/>
      <c r="V23" s="34"/>
      <c r="W23" s="34"/>
      <c r="X23" s="34"/>
      <c r="Y23" s="34"/>
      <c r="Z23" s="34"/>
      <c r="AA23" s="34"/>
      <c r="AB23" s="34"/>
    </row>
    <row r="24" spans="3:28" ht="18.75" customHeight="1">
      <c r="C24" s="211"/>
      <c r="D24" s="212"/>
      <c r="E24" s="27" t="s">
        <v>35</v>
      </c>
      <c r="F24" s="211"/>
      <c r="G24" s="212"/>
      <c r="H24" s="27" t="s">
        <v>36</v>
      </c>
      <c r="I24" s="213"/>
      <c r="J24" s="214"/>
      <c r="K24" s="214"/>
      <c r="L24" s="214"/>
      <c r="M24" s="214"/>
      <c r="N24" s="214"/>
      <c r="O24" s="214"/>
      <c r="P24" s="214"/>
      <c r="Q24" s="214"/>
      <c r="R24" s="214"/>
      <c r="S24" s="214"/>
      <c r="T24" s="214"/>
      <c r="U24" s="214"/>
      <c r="V24" s="214"/>
      <c r="W24" s="214"/>
      <c r="X24" s="214"/>
      <c r="Y24" s="214"/>
      <c r="Z24" s="214"/>
      <c r="AA24" s="214"/>
      <c r="AB24" s="215"/>
    </row>
    <row r="25" spans="3:28" ht="6" customHeight="1">
      <c r="C25" s="32"/>
      <c r="D25" s="32"/>
      <c r="E25" s="27"/>
      <c r="F25" s="32"/>
      <c r="G25" s="32"/>
      <c r="H25" s="27"/>
      <c r="I25" s="33"/>
      <c r="J25" s="33"/>
      <c r="K25" s="33"/>
      <c r="L25" s="33"/>
      <c r="M25" s="33"/>
      <c r="N25" s="33"/>
      <c r="O25" s="33"/>
      <c r="P25" s="33"/>
      <c r="Q25" s="33"/>
      <c r="R25" s="33"/>
      <c r="S25" s="34"/>
      <c r="T25" s="34"/>
      <c r="U25" s="34"/>
      <c r="V25" s="34"/>
      <c r="W25" s="34"/>
      <c r="X25" s="34"/>
      <c r="Y25" s="34"/>
      <c r="Z25" s="34"/>
      <c r="AA25" s="34"/>
      <c r="AB25" s="34"/>
    </row>
    <row r="26" spans="3:28" ht="18.75" customHeight="1">
      <c r="C26" s="211"/>
      <c r="D26" s="212"/>
      <c r="E26" s="27" t="s">
        <v>35</v>
      </c>
      <c r="F26" s="211"/>
      <c r="G26" s="212"/>
      <c r="H26" s="27" t="s">
        <v>36</v>
      </c>
      <c r="I26" s="213"/>
      <c r="J26" s="214"/>
      <c r="K26" s="214"/>
      <c r="L26" s="214"/>
      <c r="M26" s="214"/>
      <c r="N26" s="214"/>
      <c r="O26" s="214"/>
      <c r="P26" s="214"/>
      <c r="Q26" s="214"/>
      <c r="R26" s="214"/>
      <c r="S26" s="214"/>
      <c r="T26" s="214"/>
      <c r="U26" s="214"/>
      <c r="V26" s="214"/>
      <c r="W26" s="214"/>
      <c r="X26" s="214"/>
      <c r="Y26" s="214"/>
      <c r="Z26" s="214"/>
      <c r="AA26" s="214"/>
      <c r="AB26" s="215"/>
    </row>
    <row r="27" spans="3:28" ht="6" customHeight="1">
      <c r="C27" s="32"/>
      <c r="D27" s="32"/>
      <c r="E27" s="27"/>
      <c r="F27" s="32"/>
      <c r="G27" s="32"/>
      <c r="H27" s="27"/>
      <c r="I27" s="33"/>
      <c r="J27" s="33"/>
      <c r="K27" s="33"/>
      <c r="L27" s="33"/>
      <c r="M27" s="33"/>
      <c r="N27" s="33"/>
      <c r="O27" s="33"/>
      <c r="P27" s="33"/>
      <c r="Q27" s="33"/>
      <c r="R27" s="33"/>
      <c r="S27" s="34"/>
      <c r="T27" s="34"/>
      <c r="U27" s="34"/>
      <c r="V27" s="34"/>
      <c r="W27" s="34"/>
      <c r="X27" s="34"/>
      <c r="Y27" s="34"/>
      <c r="Z27" s="34"/>
      <c r="AA27" s="34"/>
      <c r="AB27" s="34"/>
    </row>
    <row r="28" spans="3:28" ht="18.75" customHeight="1">
      <c r="C28" s="211"/>
      <c r="D28" s="212"/>
      <c r="E28" s="27" t="s">
        <v>35</v>
      </c>
      <c r="F28" s="211"/>
      <c r="G28" s="212"/>
      <c r="H28" s="27" t="s">
        <v>36</v>
      </c>
      <c r="I28" s="213"/>
      <c r="J28" s="214"/>
      <c r="K28" s="214"/>
      <c r="L28" s="214"/>
      <c r="M28" s="214"/>
      <c r="N28" s="214"/>
      <c r="O28" s="214"/>
      <c r="P28" s="214"/>
      <c r="Q28" s="214"/>
      <c r="R28" s="214"/>
      <c r="S28" s="214"/>
      <c r="T28" s="214"/>
      <c r="U28" s="214"/>
      <c r="V28" s="214"/>
      <c r="W28" s="214"/>
      <c r="X28" s="214"/>
      <c r="Y28" s="214"/>
      <c r="Z28" s="214"/>
      <c r="AA28" s="214"/>
      <c r="AB28" s="215"/>
    </row>
    <row r="29" spans="3:28" ht="6" customHeight="1">
      <c r="C29" s="32"/>
      <c r="D29" s="32"/>
      <c r="E29" s="27"/>
      <c r="F29" s="32"/>
      <c r="G29" s="32"/>
      <c r="H29" s="27"/>
      <c r="I29" s="33"/>
      <c r="J29" s="33"/>
      <c r="K29" s="33"/>
      <c r="L29" s="33"/>
      <c r="M29" s="33"/>
      <c r="N29" s="33"/>
      <c r="O29" s="33"/>
      <c r="P29" s="33"/>
      <c r="Q29" s="33"/>
      <c r="R29" s="33"/>
      <c r="S29" s="34"/>
      <c r="T29" s="34"/>
      <c r="U29" s="34"/>
      <c r="V29" s="34"/>
      <c r="W29" s="34"/>
      <c r="X29" s="34"/>
      <c r="Y29" s="34"/>
      <c r="Z29" s="34"/>
      <c r="AA29" s="34"/>
      <c r="AB29" s="34"/>
    </row>
    <row r="30" spans="3:28" ht="18.75" customHeight="1">
      <c r="C30" s="211"/>
      <c r="D30" s="212"/>
      <c r="E30" s="27" t="s">
        <v>35</v>
      </c>
      <c r="F30" s="211"/>
      <c r="G30" s="212"/>
      <c r="H30" s="27" t="s">
        <v>36</v>
      </c>
      <c r="I30" s="213"/>
      <c r="J30" s="214"/>
      <c r="K30" s="214"/>
      <c r="L30" s="214"/>
      <c r="M30" s="214"/>
      <c r="N30" s="214"/>
      <c r="O30" s="214"/>
      <c r="P30" s="214"/>
      <c r="Q30" s="214"/>
      <c r="R30" s="214"/>
      <c r="S30" s="214"/>
      <c r="T30" s="214"/>
      <c r="U30" s="214"/>
      <c r="V30" s="214"/>
      <c r="W30" s="214"/>
      <c r="X30" s="214"/>
      <c r="Y30" s="214"/>
      <c r="Z30" s="214"/>
      <c r="AA30" s="214"/>
      <c r="AB30" s="215"/>
    </row>
    <row r="31" spans="3:28" ht="6" customHeight="1">
      <c r="C31" s="32"/>
      <c r="D31" s="32"/>
      <c r="E31" s="27"/>
      <c r="F31" s="32"/>
      <c r="G31" s="32"/>
      <c r="H31" s="27"/>
      <c r="I31" s="33"/>
      <c r="J31" s="33"/>
      <c r="K31" s="33"/>
      <c r="L31" s="33"/>
      <c r="M31" s="33"/>
      <c r="N31" s="33"/>
      <c r="O31" s="33"/>
      <c r="P31" s="33"/>
      <c r="Q31" s="33"/>
      <c r="R31" s="33"/>
      <c r="S31" s="34"/>
      <c r="T31" s="34"/>
      <c r="U31" s="34"/>
      <c r="V31" s="34"/>
      <c r="W31" s="34"/>
      <c r="X31" s="34"/>
      <c r="Y31" s="34"/>
      <c r="Z31" s="34"/>
      <c r="AA31" s="34"/>
      <c r="AB31" s="34"/>
    </row>
    <row r="32" spans="3:28" ht="18.75" customHeight="1">
      <c r="C32" s="211"/>
      <c r="D32" s="212"/>
      <c r="E32" s="27" t="s">
        <v>35</v>
      </c>
      <c r="F32" s="211"/>
      <c r="G32" s="212"/>
      <c r="H32" s="27" t="s">
        <v>36</v>
      </c>
      <c r="I32" s="213"/>
      <c r="J32" s="214"/>
      <c r="K32" s="214"/>
      <c r="L32" s="214"/>
      <c r="M32" s="214"/>
      <c r="N32" s="214"/>
      <c r="O32" s="214"/>
      <c r="P32" s="214"/>
      <c r="Q32" s="214"/>
      <c r="R32" s="214"/>
      <c r="S32" s="214"/>
      <c r="T32" s="214"/>
      <c r="U32" s="214"/>
      <c r="V32" s="214"/>
      <c r="W32" s="214"/>
      <c r="X32" s="214"/>
      <c r="Y32" s="214"/>
      <c r="Z32" s="214"/>
      <c r="AA32" s="214"/>
      <c r="AB32" s="215"/>
    </row>
    <row r="33" spans="2:28" ht="6" customHeight="1">
      <c r="C33" s="32"/>
      <c r="D33" s="32"/>
      <c r="E33" s="27"/>
      <c r="F33" s="32"/>
      <c r="G33" s="32"/>
      <c r="H33" s="27"/>
      <c r="I33" s="33"/>
      <c r="J33" s="33"/>
      <c r="K33" s="33"/>
      <c r="L33" s="33"/>
      <c r="M33" s="33"/>
      <c r="N33" s="33"/>
      <c r="O33" s="33"/>
      <c r="P33" s="33"/>
      <c r="Q33" s="33"/>
      <c r="R33" s="33"/>
      <c r="S33" s="34"/>
      <c r="T33" s="34"/>
      <c r="U33" s="34"/>
      <c r="V33" s="34"/>
      <c r="W33" s="34"/>
      <c r="X33" s="34"/>
      <c r="Y33" s="34"/>
      <c r="Z33" s="34"/>
      <c r="AA33" s="34"/>
      <c r="AB33" s="34"/>
    </row>
    <row r="34" spans="2:28" ht="18.75" customHeight="1">
      <c r="C34" s="211"/>
      <c r="D34" s="212"/>
      <c r="E34" s="27" t="s">
        <v>35</v>
      </c>
      <c r="F34" s="211"/>
      <c r="G34" s="212"/>
      <c r="H34" s="27" t="s">
        <v>36</v>
      </c>
      <c r="I34" s="213"/>
      <c r="J34" s="214"/>
      <c r="K34" s="214"/>
      <c r="L34" s="214"/>
      <c r="M34" s="214"/>
      <c r="N34" s="214"/>
      <c r="O34" s="214"/>
      <c r="P34" s="214"/>
      <c r="Q34" s="214"/>
      <c r="R34" s="214"/>
      <c r="S34" s="214"/>
      <c r="T34" s="214"/>
      <c r="U34" s="214"/>
      <c r="V34" s="214"/>
      <c r="W34" s="214"/>
      <c r="X34" s="214"/>
      <c r="Y34" s="214"/>
      <c r="Z34" s="214"/>
      <c r="AA34" s="214"/>
      <c r="AB34" s="215"/>
    </row>
    <row r="35" spans="2:28" ht="6" customHeight="1">
      <c r="C35" s="32"/>
      <c r="D35" s="32"/>
      <c r="E35" s="27"/>
      <c r="F35" s="32"/>
      <c r="G35" s="32"/>
      <c r="H35" s="27"/>
      <c r="I35" s="33"/>
      <c r="J35" s="33"/>
      <c r="K35" s="33"/>
      <c r="L35" s="33"/>
      <c r="M35" s="33"/>
      <c r="N35" s="33"/>
      <c r="O35" s="33"/>
      <c r="P35" s="33"/>
      <c r="Q35" s="33"/>
      <c r="R35" s="33"/>
      <c r="S35" s="34"/>
      <c r="T35" s="34"/>
      <c r="U35" s="34"/>
      <c r="V35" s="34"/>
      <c r="W35" s="34"/>
      <c r="X35" s="34"/>
      <c r="Y35" s="34"/>
      <c r="Z35" s="34"/>
      <c r="AA35" s="34"/>
      <c r="AB35" s="34"/>
    </row>
    <row r="36" spans="2:28" ht="18.75" customHeight="1">
      <c r="C36" s="211"/>
      <c r="D36" s="212"/>
      <c r="E36" s="27" t="s">
        <v>35</v>
      </c>
      <c r="F36" s="211"/>
      <c r="G36" s="212"/>
      <c r="H36" s="27" t="s">
        <v>36</v>
      </c>
      <c r="I36" s="213"/>
      <c r="J36" s="214"/>
      <c r="K36" s="214"/>
      <c r="L36" s="214"/>
      <c r="M36" s="214"/>
      <c r="N36" s="214"/>
      <c r="O36" s="214"/>
      <c r="P36" s="214"/>
      <c r="Q36" s="214"/>
      <c r="R36" s="214"/>
      <c r="S36" s="214"/>
      <c r="T36" s="214"/>
      <c r="U36" s="214"/>
      <c r="V36" s="214"/>
      <c r="W36" s="214"/>
      <c r="X36" s="214"/>
      <c r="Y36" s="214"/>
      <c r="Z36" s="214"/>
      <c r="AA36" s="214"/>
      <c r="AB36" s="215"/>
    </row>
    <row r="37" spans="2:28" ht="6" customHeight="1">
      <c r="C37" s="32"/>
      <c r="D37" s="32"/>
      <c r="E37" s="27"/>
      <c r="F37" s="32"/>
      <c r="G37" s="32"/>
      <c r="H37" s="27"/>
      <c r="I37" s="33"/>
      <c r="J37" s="33"/>
      <c r="K37" s="33"/>
      <c r="L37" s="33"/>
      <c r="M37" s="33"/>
      <c r="N37" s="33"/>
      <c r="O37" s="33"/>
      <c r="P37" s="33"/>
      <c r="Q37" s="33"/>
      <c r="R37" s="33"/>
      <c r="S37" s="34"/>
      <c r="T37" s="34"/>
      <c r="U37" s="34"/>
      <c r="V37" s="34"/>
      <c r="W37" s="34"/>
      <c r="X37" s="34"/>
      <c r="Y37" s="34"/>
      <c r="Z37" s="34"/>
      <c r="AA37" s="34"/>
      <c r="AB37" s="34"/>
    </row>
    <row r="38" spans="2:28" ht="18.75" customHeight="1">
      <c r="C38" s="211"/>
      <c r="D38" s="212"/>
      <c r="E38" s="27" t="s">
        <v>35</v>
      </c>
      <c r="F38" s="211"/>
      <c r="G38" s="212"/>
      <c r="H38" s="27" t="s">
        <v>36</v>
      </c>
      <c r="I38" s="213"/>
      <c r="J38" s="214"/>
      <c r="K38" s="214"/>
      <c r="L38" s="214"/>
      <c r="M38" s="214"/>
      <c r="N38" s="214"/>
      <c r="O38" s="214"/>
      <c r="P38" s="214"/>
      <c r="Q38" s="214"/>
      <c r="R38" s="214"/>
      <c r="S38" s="214"/>
      <c r="T38" s="214"/>
      <c r="U38" s="214"/>
      <c r="V38" s="214"/>
      <c r="W38" s="214"/>
      <c r="X38" s="214"/>
      <c r="Y38" s="214"/>
      <c r="Z38" s="214"/>
      <c r="AA38" s="214"/>
      <c r="AB38" s="215"/>
    </row>
    <row r="39" spans="2:28" ht="6" customHeight="1">
      <c r="C39" s="32"/>
      <c r="D39" s="32"/>
      <c r="E39" s="27"/>
      <c r="F39" s="32"/>
      <c r="G39" s="32"/>
      <c r="H39" s="27"/>
      <c r="I39" s="33"/>
      <c r="J39" s="33"/>
      <c r="K39" s="33"/>
      <c r="L39" s="33"/>
      <c r="M39" s="33"/>
      <c r="N39" s="33"/>
      <c r="O39" s="33"/>
      <c r="P39" s="33"/>
      <c r="Q39" s="33"/>
      <c r="R39" s="33"/>
      <c r="S39" s="34"/>
      <c r="T39" s="34"/>
      <c r="U39" s="34"/>
      <c r="V39" s="34"/>
      <c r="W39" s="34"/>
      <c r="X39" s="34"/>
      <c r="Y39" s="34"/>
      <c r="Z39" s="34"/>
      <c r="AA39" s="34"/>
      <c r="AB39" s="34"/>
    </row>
    <row r="40" spans="2:28" ht="18.75" customHeight="1">
      <c r="C40" s="211"/>
      <c r="D40" s="212"/>
      <c r="E40" s="27" t="s">
        <v>35</v>
      </c>
      <c r="F40" s="211"/>
      <c r="G40" s="212"/>
      <c r="H40" s="27" t="s">
        <v>36</v>
      </c>
      <c r="I40" s="213"/>
      <c r="J40" s="214"/>
      <c r="K40" s="214"/>
      <c r="L40" s="214"/>
      <c r="M40" s="214"/>
      <c r="N40" s="214"/>
      <c r="O40" s="214"/>
      <c r="P40" s="214"/>
      <c r="Q40" s="214"/>
      <c r="R40" s="214"/>
      <c r="S40" s="214"/>
      <c r="T40" s="214"/>
      <c r="U40" s="214"/>
      <c r="V40" s="214"/>
      <c r="W40" s="214"/>
      <c r="X40" s="214"/>
      <c r="Y40" s="214"/>
      <c r="Z40" s="214"/>
      <c r="AA40" s="214"/>
      <c r="AB40" s="215"/>
    </row>
    <row r="41" spans="2:28" ht="6" customHeight="1">
      <c r="C41" s="32"/>
      <c r="D41" s="32"/>
      <c r="E41" s="27"/>
      <c r="F41" s="32"/>
      <c r="G41" s="32"/>
      <c r="H41" s="27"/>
      <c r="I41" s="33"/>
      <c r="J41" s="33"/>
      <c r="K41" s="33"/>
      <c r="L41" s="33"/>
      <c r="M41" s="33"/>
      <c r="N41" s="33"/>
      <c r="O41" s="33"/>
      <c r="P41" s="33"/>
      <c r="Q41" s="33"/>
      <c r="R41" s="33"/>
      <c r="S41" s="34"/>
      <c r="T41" s="34"/>
      <c r="U41" s="34"/>
      <c r="V41" s="34"/>
      <c r="W41" s="34"/>
      <c r="X41" s="34"/>
      <c r="Y41" s="34"/>
      <c r="Z41" s="34"/>
      <c r="AA41" s="34"/>
      <c r="AB41" s="34"/>
    </row>
    <row r="42" spans="2:28" ht="18.75" customHeight="1">
      <c r="C42" s="211"/>
      <c r="D42" s="212"/>
      <c r="E42" s="27" t="s">
        <v>35</v>
      </c>
      <c r="F42" s="211"/>
      <c r="G42" s="212"/>
      <c r="H42" s="27" t="s">
        <v>36</v>
      </c>
      <c r="I42" s="213"/>
      <c r="J42" s="214"/>
      <c r="K42" s="214"/>
      <c r="L42" s="214"/>
      <c r="M42" s="214"/>
      <c r="N42" s="214"/>
      <c r="O42" s="214"/>
      <c r="P42" s="214"/>
      <c r="Q42" s="214"/>
      <c r="R42" s="214"/>
      <c r="S42" s="214"/>
      <c r="T42" s="214"/>
      <c r="U42" s="214"/>
      <c r="V42" s="214"/>
      <c r="W42" s="214"/>
      <c r="X42" s="214"/>
      <c r="Y42" s="214"/>
      <c r="Z42" s="214"/>
      <c r="AA42" s="214"/>
      <c r="AB42" s="215"/>
    </row>
    <row r="43" spans="2:28" ht="6" customHeight="1">
      <c r="C43" s="32"/>
      <c r="D43" s="32"/>
      <c r="E43" s="27"/>
      <c r="F43" s="32"/>
      <c r="G43" s="32"/>
      <c r="H43" s="27"/>
      <c r="I43" s="33"/>
      <c r="J43" s="33"/>
      <c r="K43" s="33"/>
      <c r="L43" s="33"/>
      <c r="M43" s="33"/>
      <c r="N43" s="33"/>
      <c r="O43" s="33"/>
      <c r="P43" s="33"/>
      <c r="Q43" s="33"/>
      <c r="R43" s="33"/>
      <c r="S43" s="34"/>
      <c r="T43" s="34"/>
      <c r="U43" s="34"/>
      <c r="V43" s="34"/>
      <c r="W43" s="34"/>
      <c r="X43" s="34"/>
      <c r="Y43" s="34"/>
      <c r="Z43" s="34"/>
      <c r="AA43" s="34"/>
      <c r="AB43" s="34"/>
    </row>
    <row r="44" spans="2:28" ht="18.75" customHeight="1">
      <c r="C44" s="211"/>
      <c r="D44" s="212"/>
      <c r="E44" s="27" t="s">
        <v>35</v>
      </c>
      <c r="F44" s="211"/>
      <c r="G44" s="212"/>
      <c r="H44" s="27" t="s">
        <v>36</v>
      </c>
      <c r="I44" s="213"/>
      <c r="J44" s="214"/>
      <c r="K44" s="214"/>
      <c r="L44" s="214"/>
      <c r="M44" s="214"/>
      <c r="N44" s="214"/>
      <c r="O44" s="214"/>
      <c r="P44" s="214"/>
      <c r="Q44" s="214"/>
      <c r="R44" s="214"/>
      <c r="S44" s="214"/>
      <c r="T44" s="214"/>
      <c r="U44" s="214"/>
      <c r="V44" s="214"/>
      <c r="W44" s="214"/>
      <c r="X44" s="214"/>
      <c r="Y44" s="214"/>
      <c r="Z44" s="214"/>
      <c r="AA44" s="214"/>
      <c r="AB44" s="215"/>
    </row>
    <row r="45" spans="2:28" ht="6" customHeight="1">
      <c r="C45" s="32"/>
      <c r="D45" s="32"/>
      <c r="E45" s="27"/>
      <c r="F45" s="32"/>
      <c r="G45" s="32"/>
      <c r="H45" s="27"/>
      <c r="I45" s="33"/>
      <c r="J45" s="33"/>
      <c r="K45" s="33"/>
      <c r="L45" s="33"/>
      <c r="M45" s="33"/>
      <c r="N45" s="33"/>
      <c r="O45" s="33"/>
      <c r="P45" s="33"/>
      <c r="Q45" s="33"/>
      <c r="R45" s="33"/>
      <c r="S45" s="34"/>
      <c r="T45" s="34"/>
      <c r="U45" s="34"/>
      <c r="V45" s="34"/>
      <c r="W45" s="34"/>
      <c r="X45" s="34"/>
      <c r="Y45" s="34"/>
      <c r="Z45" s="34"/>
      <c r="AA45" s="34"/>
      <c r="AB45" s="34"/>
    </row>
    <row r="46" spans="2:28" ht="18.75" customHeight="1">
      <c r="C46" s="211"/>
      <c r="D46" s="212"/>
      <c r="E46" s="27" t="s">
        <v>35</v>
      </c>
      <c r="F46" s="211"/>
      <c r="G46" s="212"/>
      <c r="H46" s="27" t="s">
        <v>36</v>
      </c>
      <c r="I46" s="213"/>
      <c r="J46" s="214"/>
      <c r="K46" s="214"/>
      <c r="L46" s="214"/>
      <c r="M46" s="214"/>
      <c r="N46" s="214"/>
      <c r="O46" s="214"/>
      <c r="P46" s="214"/>
      <c r="Q46" s="214"/>
      <c r="R46" s="214"/>
      <c r="S46" s="214"/>
      <c r="T46" s="214"/>
      <c r="U46" s="214"/>
      <c r="V46" s="214"/>
      <c r="W46" s="214"/>
      <c r="X46" s="214"/>
      <c r="Y46" s="214"/>
      <c r="Z46" s="214"/>
      <c r="AA46" s="214"/>
      <c r="AB46" s="215"/>
    </row>
    <row r="47" spans="2:28" ht="6" customHeight="1">
      <c r="C47" s="32"/>
      <c r="D47" s="32"/>
      <c r="E47" s="27"/>
      <c r="F47" s="32"/>
      <c r="G47" s="32"/>
      <c r="H47" s="27"/>
      <c r="I47" s="33"/>
      <c r="J47" s="33"/>
      <c r="K47" s="33"/>
      <c r="L47" s="33"/>
      <c r="M47" s="33"/>
      <c r="N47" s="33"/>
      <c r="O47" s="33"/>
      <c r="P47" s="33"/>
      <c r="Q47" s="33"/>
      <c r="R47" s="33"/>
      <c r="S47" s="34"/>
      <c r="T47" s="34"/>
      <c r="U47" s="34"/>
      <c r="V47" s="34"/>
      <c r="W47" s="34"/>
      <c r="X47" s="34"/>
      <c r="Y47" s="34"/>
      <c r="Z47" s="34"/>
      <c r="AA47" s="34"/>
      <c r="AB47" s="34"/>
    </row>
    <row r="48" spans="2:28" ht="12" customHeight="1">
      <c r="B48" s="1"/>
      <c r="C48" s="1"/>
      <c r="D48" s="1"/>
      <c r="E48" s="1"/>
      <c r="F48" s="1"/>
      <c r="G48" s="1"/>
      <c r="H48" s="1"/>
      <c r="I48" s="1"/>
      <c r="J48" s="1"/>
      <c r="K48" s="1"/>
      <c r="L48" s="1"/>
      <c r="M48" s="1"/>
      <c r="N48" s="1"/>
      <c r="O48" s="1"/>
      <c r="P48" s="1"/>
      <c r="Q48" s="1"/>
      <c r="R48" s="1"/>
      <c r="S48" s="1"/>
    </row>
    <row r="49" s="1" customFormat="1" ht="12" customHeight="1"/>
    <row r="50" s="1" customFormat="1" ht="12" customHeight="1"/>
    <row r="51" s="1" customFormat="1" ht="12" customHeight="1"/>
    <row r="52" s="1" customFormat="1" ht="12" customHeight="1"/>
    <row r="53" s="1" customFormat="1" ht="12" customHeigh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sheetData>
  <sheetProtection algorithmName="SHA-512" hashValue="zvE3IyoVuKhhmRvHaOBwhjg/lMSlQ9d/5vgeO/f3lnzLtgfesixmJCwlm+MbOTd8Dencu1DbKPlO8SC0Di9NFg==" saltValue="QAuPtClPq1IcuWXEngHutw==" spinCount="100000" sheet="1" objects="1" scenarios="1"/>
  <protectedRanges>
    <protectedRange sqref="Y12 AA12 G14:Q14 I22:AB46 I20:AB20 I18:AB18 F22:G46 F20:G20 F18:G18 C22:D46 C20:D20 C18:D18" name="範囲1"/>
  </protectedRanges>
  <mergeCells count="48">
    <mergeCell ref="D9:Z10"/>
    <mergeCell ref="V12:W12"/>
    <mergeCell ref="G14:Q14"/>
    <mergeCell ref="C18:D18"/>
    <mergeCell ref="F18:G18"/>
    <mergeCell ref="I18:AB18"/>
    <mergeCell ref="C20:D20"/>
    <mergeCell ref="F20:G20"/>
    <mergeCell ref="I20:AB20"/>
    <mergeCell ref="C22:D22"/>
    <mergeCell ref="F22:G22"/>
    <mergeCell ref="I22:AB22"/>
    <mergeCell ref="C24:D24"/>
    <mergeCell ref="F24:G24"/>
    <mergeCell ref="I24:AB24"/>
    <mergeCell ref="C26:D26"/>
    <mergeCell ref="F26:G26"/>
    <mergeCell ref="I26:AB26"/>
    <mergeCell ref="C28:D28"/>
    <mergeCell ref="F28:G28"/>
    <mergeCell ref="I28:AB28"/>
    <mergeCell ref="C30:D30"/>
    <mergeCell ref="F30:G30"/>
    <mergeCell ref="I30:AB30"/>
    <mergeCell ref="C32:D32"/>
    <mergeCell ref="F32:G32"/>
    <mergeCell ref="I32:AB32"/>
    <mergeCell ref="C34:D34"/>
    <mergeCell ref="F34:G34"/>
    <mergeCell ref="I34:AB34"/>
    <mergeCell ref="C36:D36"/>
    <mergeCell ref="F36:G36"/>
    <mergeCell ref="I36:AB36"/>
    <mergeCell ref="C38:D38"/>
    <mergeCell ref="F38:G38"/>
    <mergeCell ref="I38:AB38"/>
    <mergeCell ref="C40:D40"/>
    <mergeCell ref="F40:G40"/>
    <mergeCell ref="I40:AB40"/>
    <mergeCell ref="C42:D42"/>
    <mergeCell ref="F42:G42"/>
    <mergeCell ref="I42:AB42"/>
    <mergeCell ref="C44:D44"/>
    <mergeCell ref="F44:G44"/>
    <mergeCell ref="I44:AB44"/>
    <mergeCell ref="C46:D46"/>
    <mergeCell ref="F46:G46"/>
    <mergeCell ref="I46:AB46"/>
  </mergeCells>
  <phoneticPr fontId="3"/>
  <dataValidations count="1">
    <dataValidation imeMode="off" allowBlank="1" showInputMessage="1" showErrorMessage="1" sqref="C18:D47 F18:G47" xr:uid="{AE12C83A-D3DE-4D62-B35F-912ACBBE7012}"/>
  </dataValidations>
  <printOptions horizontalCentered="1"/>
  <pageMargins left="0.31496062992125984" right="0.59055118110236227" top="0.35433070866141736"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5BE5-579E-47FD-9CCB-F03A565A7FB0}">
  <sheetPr>
    <pageSetUpPr fitToPage="1"/>
  </sheetPr>
  <dimension ref="B1:AC55"/>
  <sheetViews>
    <sheetView showGridLines="0" zoomScaleNormal="100" workbookViewId="0">
      <selection activeCell="E9" sqref="E9:AA10"/>
    </sheetView>
  </sheetViews>
  <sheetFormatPr defaultColWidth="9" defaultRowHeight="13.5"/>
  <cols>
    <col min="1" max="2" width="2.75" style="1" customWidth="1"/>
    <col min="3" max="21" width="3" style="21" customWidth="1"/>
    <col min="22" max="26" width="3" style="1" customWidth="1"/>
    <col min="27" max="28" width="3.375" style="1" customWidth="1"/>
    <col min="29" max="29" width="5.75" style="1" customWidth="1"/>
    <col min="30" max="31" width="3" style="1" customWidth="1"/>
    <col min="32" max="16384" width="9" style="1"/>
  </cols>
  <sheetData>
    <row r="1" spans="2:29" ht="9" customHeight="1">
      <c r="B1" s="21"/>
      <c r="U1" s="1"/>
    </row>
    <row r="2" spans="2:29">
      <c r="B2" s="21"/>
      <c r="U2" s="1"/>
    </row>
    <row r="3" spans="2:29">
      <c r="B3" s="21"/>
      <c r="U3" s="1"/>
    </row>
    <row r="4" spans="2:29">
      <c r="B4" s="21"/>
      <c r="U4" s="1"/>
    </row>
    <row r="5" spans="2:29" ht="9.75" customHeight="1">
      <c r="B5" s="21"/>
      <c r="U5" s="1"/>
    </row>
    <row r="6" spans="2:29" s="2" customFormat="1" ht="12" customHeight="1">
      <c r="B6" s="17" t="s">
        <v>9</v>
      </c>
      <c r="C6" s="17"/>
      <c r="D6" s="17"/>
      <c r="E6" s="17"/>
      <c r="F6" s="17"/>
      <c r="G6" s="18"/>
      <c r="H6" s="17"/>
      <c r="I6" s="17"/>
      <c r="J6" s="17"/>
      <c r="K6" s="17"/>
      <c r="L6" s="17"/>
      <c r="M6" s="17"/>
      <c r="N6" s="17"/>
      <c r="O6" s="17"/>
      <c r="P6" s="17"/>
      <c r="Q6" s="17"/>
      <c r="R6" s="17"/>
      <c r="S6" s="247" t="s">
        <v>10</v>
      </c>
      <c r="T6" s="247"/>
      <c r="U6" s="247"/>
      <c r="V6" s="247"/>
      <c r="W6" s="247"/>
      <c r="X6" s="247"/>
      <c r="Y6" s="247"/>
      <c r="Z6" s="247"/>
      <c r="AA6" s="247"/>
      <c r="AB6" s="247"/>
      <c r="AC6" s="247"/>
    </row>
    <row r="7" spans="2:29" ht="12" customHeight="1">
      <c r="B7" s="20"/>
      <c r="C7" s="20"/>
      <c r="D7" s="20"/>
      <c r="E7" s="20"/>
      <c r="F7" s="20"/>
      <c r="G7" s="20"/>
      <c r="H7" s="20"/>
      <c r="I7" s="20"/>
      <c r="J7" s="20"/>
      <c r="K7" s="20"/>
      <c r="L7" s="20"/>
      <c r="M7" s="20"/>
      <c r="N7" s="20"/>
      <c r="O7" s="20"/>
      <c r="P7" s="20"/>
      <c r="Q7" s="20"/>
      <c r="R7" s="20"/>
      <c r="S7" s="28"/>
      <c r="T7" s="28"/>
      <c r="U7" s="28"/>
      <c r="V7" s="28"/>
      <c r="W7" s="28"/>
      <c r="X7" s="28"/>
      <c r="Y7" s="28"/>
      <c r="Z7" s="28"/>
      <c r="AA7" s="28"/>
      <c r="AB7" s="28"/>
      <c r="AC7" s="83" t="s">
        <v>329</v>
      </c>
    </row>
    <row r="8" spans="2:29" ht="9.6" customHeight="1">
      <c r="B8" s="21"/>
      <c r="T8" s="25"/>
      <c r="U8" s="1"/>
    </row>
    <row r="9" spans="2:29" ht="11.45" customHeight="1">
      <c r="B9" s="21"/>
      <c r="D9" s="1"/>
      <c r="E9" s="216" t="s">
        <v>330</v>
      </c>
      <c r="F9" s="217"/>
      <c r="G9" s="217"/>
      <c r="H9" s="217"/>
      <c r="I9" s="217"/>
      <c r="J9" s="217"/>
      <c r="K9" s="217"/>
      <c r="L9" s="217"/>
      <c r="M9" s="217"/>
      <c r="N9" s="217"/>
      <c r="O9" s="217"/>
      <c r="P9" s="217"/>
      <c r="Q9" s="217"/>
      <c r="R9" s="217"/>
      <c r="S9" s="217"/>
      <c r="T9" s="217"/>
      <c r="U9" s="217"/>
      <c r="V9" s="217"/>
      <c r="W9" s="217"/>
      <c r="X9" s="217"/>
      <c r="Y9" s="217"/>
      <c r="Z9" s="217"/>
      <c r="AA9" s="218"/>
    </row>
    <row r="10" spans="2:29" ht="11.45" customHeight="1">
      <c r="B10" s="21"/>
      <c r="D10" s="26"/>
      <c r="E10" s="219"/>
      <c r="F10" s="220"/>
      <c r="G10" s="220"/>
      <c r="H10" s="220"/>
      <c r="I10" s="220"/>
      <c r="J10" s="220"/>
      <c r="K10" s="220"/>
      <c r="L10" s="220"/>
      <c r="M10" s="220"/>
      <c r="N10" s="220"/>
      <c r="O10" s="220"/>
      <c r="P10" s="220"/>
      <c r="Q10" s="220"/>
      <c r="R10" s="220"/>
      <c r="S10" s="220"/>
      <c r="T10" s="220"/>
      <c r="U10" s="220"/>
      <c r="V10" s="220"/>
      <c r="W10" s="220"/>
      <c r="X10" s="220"/>
      <c r="Y10" s="220"/>
      <c r="Z10" s="220"/>
      <c r="AA10" s="221"/>
    </row>
    <row r="11" spans="2:29" ht="10.9" customHeight="1">
      <c r="B11" s="21"/>
      <c r="G11" s="22"/>
      <c r="T11" s="1"/>
      <c r="U11" s="1"/>
    </row>
    <row r="12" spans="2:29" s="8" customFormat="1" ht="24" customHeight="1">
      <c r="C12" s="91" t="s">
        <v>34</v>
      </c>
      <c r="E12" s="47"/>
      <c r="F12" s="47"/>
      <c r="G12" s="222">
        <f>'１'!G16</f>
        <v>0</v>
      </c>
      <c r="H12" s="223"/>
      <c r="I12" s="223"/>
      <c r="J12" s="223"/>
      <c r="K12" s="223"/>
      <c r="L12" s="223"/>
      <c r="M12" s="223"/>
      <c r="N12" s="223"/>
      <c r="O12" s="223"/>
      <c r="P12" s="223"/>
      <c r="Q12" s="224"/>
      <c r="R12" s="9"/>
      <c r="S12" s="91"/>
      <c r="T12" s="14"/>
      <c r="U12" s="14"/>
      <c r="V12" s="14"/>
      <c r="W12" s="14"/>
      <c r="X12" s="14"/>
      <c r="Y12" s="14"/>
      <c r="Z12" s="14"/>
      <c r="AA12" s="14"/>
      <c r="AB12" s="14"/>
    </row>
    <row r="13" spans="2:29" ht="10.9" customHeight="1">
      <c r="B13" s="21"/>
      <c r="G13" s="22"/>
      <c r="T13" s="1"/>
      <c r="U13" s="1"/>
    </row>
    <row r="14" spans="2:29">
      <c r="B14" s="51" t="s">
        <v>222</v>
      </c>
      <c r="C14" s="92"/>
      <c r="D14" s="92"/>
      <c r="E14" s="93" t="s">
        <v>260</v>
      </c>
      <c r="F14" s="92"/>
      <c r="G14" s="92"/>
      <c r="H14" s="92"/>
      <c r="I14" s="92"/>
      <c r="J14" s="92"/>
      <c r="K14" s="92"/>
      <c r="L14" s="92"/>
      <c r="M14" s="92"/>
      <c r="N14" s="92"/>
      <c r="O14" s="92"/>
      <c r="P14" s="92"/>
      <c r="Q14" s="92"/>
      <c r="R14" s="92"/>
      <c r="S14" s="92"/>
      <c r="T14" s="92"/>
      <c r="U14" s="1"/>
    </row>
    <row r="15" spans="2:29">
      <c r="B15" s="51"/>
      <c r="D15" s="92"/>
      <c r="E15" s="93" t="s">
        <v>261</v>
      </c>
      <c r="F15" s="92"/>
      <c r="G15" s="92"/>
      <c r="H15" s="92"/>
      <c r="I15" s="92"/>
      <c r="J15" s="92"/>
      <c r="K15" s="92"/>
      <c r="L15" s="92"/>
      <c r="M15" s="92"/>
      <c r="N15" s="92"/>
      <c r="O15" s="92"/>
      <c r="P15" s="92"/>
      <c r="Q15" s="92"/>
      <c r="R15" s="92"/>
      <c r="S15" s="92"/>
      <c r="T15" s="92"/>
      <c r="U15" s="1"/>
    </row>
    <row r="16" spans="2:29" ht="24" customHeight="1">
      <c r="B16" s="94"/>
      <c r="C16" s="235" t="s">
        <v>231</v>
      </c>
      <c r="D16" s="235"/>
      <c r="E16" s="235"/>
      <c r="F16" s="235"/>
      <c r="G16" s="235"/>
      <c r="H16" s="205" t="s">
        <v>16</v>
      </c>
      <c r="I16" s="229"/>
      <c r="J16" s="229"/>
      <c r="K16" s="229"/>
      <c r="L16" s="229"/>
      <c r="M16" s="229"/>
      <c r="N16" s="229"/>
      <c r="O16" s="229"/>
      <c r="P16" s="229"/>
      <c r="Q16" s="229"/>
      <c r="R16" s="229"/>
      <c r="S16" s="229"/>
      <c r="T16" s="206"/>
      <c r="U16" s="192" t="s">
        <v>19</v>
      </c>
      <c r="V16" s="193"/>
      <c r="W16" s="193"/>
      <c r="X16" s="193"/>
      <c r="Y16" s="194"/>
      <c r="Z16" s="248" t="s">
        <v>301</v>
      </c>
      <c r="AA16" s="249"/>
      <c r="AB16" s="98" t="s">
        <v>302</v>
      </c>
      <c r="AC16" s="99" t="s">
        <v>303</v>
      </c>
    </row>
    <row r="17" spans="2:29" ht="54.75" customHeight="1">
      <c r="B17" s="97">
        <v>1</v>
      </c>
      <c r="C17" s="487"/>
      <c r="D17" s="487"/>
      <c r="E17" s="487"/>
      <c r="F17" s="487"/>
      <c r="G17" s="487"/>
      <c r="H17" s="243"/>
      <c r="I17" s="244"/>
      <c r="J17" s="244"/>
      <c r="K17" s="244"/>
      <c r="L17" s="244"/>
      <c r="M17" s="244"/>
      <c r="N17" s="244"/>
      <c r="O17" s="244"/>
      <c r="P17" s="244"/>
      <c r="Q17" s="244"/>
      <c r="R17" s="244"/>
      <c r="S17" s="244"/>
      <c r="T17" s="245"/>
      <c r="U17" s="246"/>
      <c r="V17" s="244"/>
      <c r="W17" s="244"/>
      <c r="X17" s="244"/>
      <c r="Y17" s="245"/>
      <c r="Z17" s="488"/>
      <c r="AA17" s="489"/>
      <c r="AB17" s="490"/>
      <c r="AC17" s="491"/>
    </row>
    <row r="18" spans="2:29" ht="54.75" customHeight="1">
      <c r="B18" s="97">
        <v>2</v>
      </c>
      <c r="C18" s="487"/>
      <c r="D18" s="487"/>
      <c r="E18" s="487"/>
      <c r="F18" s="487"/>
      <c r="G18" s="487"/>
      <c r="H18" s="243"/>
      <c r="I18" s="244"/>
      <c r="J18" s="244"/>
      <c r="K18" s="244"/>
      <c r="L18" s="244"/>
      <c r="M18" s="244"/>
      <c r="N18" s="244"/>
      <c r="O18" s="244"/>
      <c r="P18" s="244"/>
      <c r="Q18" s="244"/>
      <c r="R18" s="244"/>
      <c r="S18" s="244"/>
      <c r="T18" s="245"/>
      <c r="U18" s="246"/>
      <c r="V18" s="244"/>
      <c r="W18" s="244"/>
      <c r="X18" s="244"/>
      <c r="Y18" s="245"/>
      <c r="Z18" s="488"/>
      <c r="AA18" s="489"/>
      <c r="AB18" s="490"/>
      <c r="AC18" s="491"/>
    </row>
    <row r="19" spans="2:29" ht="54.75" customHeight="1">
      <c r="B19" s="97">
        <v>3</v>
      </c>
      <c r="C19" s="487"/>
      <c r="D19" s="487"/>
      <c r="E19" s="487"/>
      <c r="F19" s="487"/>
      <c r="G19" s="487"/>
      <c r="H19" s="243"/>
      <c r="I19" s="244"/>
      <c r="J19" s="244"/>
      <c r="K19" s="244"/>
      <c r="L19" s="244"/>
      <c r="M19" s="244"/>
      <c r="N19" s="244"/>
      <c r="O19" s="244"/>
      <c r="P19" s="244"/>
      <c r="Q19" s="244"/>
      <c r="R19" s="244"/>
      <c r="S19" s="244"/>
      <c r="T19" s="245"/>
      <c r="U19" s="246"/>
      <c r="V19" s="244"/>
      <c r="W19" s="244"/>
      <c r="X19" s="244"/>
      <c r="Y19" s="245"/>
      <c r="Z19" s="488"/>
      <c r="AA19" s="489"/>
      <c r="AB19" s="490"/>
      <c r="AC19" s="491"/>
    </row>
    <row r="20" spans="2:29" ht="11.25" customHeight="1">
      <c r="B20" s="21"/>
      <c r="T20" s="1"/>
      <c r="U20" s="1"/>
    </row>
    <row r="21" spans="2:29" s="19" customFormat="1" ht="12">
      <c r="B21" s="51" t="s">
        <v>232</v>
      </c>
      <c r="C21" s="51"/>
      <c r="D21" s="51"/>
      <c r="E21" s="56" t="s">
        <v>62</v>
      </c>
      <c r="G21" s="51"/>
      <c r="I21" s="51"/>
      <c r="J21" s="51"/>
      <c r="K21" s="51"/>
      <c r="L21" s="51"/>
      <c r="M21" s="51"/>
      <c r="N21" s="51"/>
      <c r="O21" s="51"/>
      <c r="P21" s="51"/>
      <c r="Q21" s="51"/>
      <c r="R21" s="51"/>
      <c r="S21" s="51"/>
    </row>
    <row r="22" spans="2:29" s="19" customFormat="1" ht="12">
      <c r="B22" s="51"/>
      <c r="C22" s="51"/>
      <c r="D22" s="51"/>
      <c r="E22" s="56" t="s">
        <v>233</v>
      </c>
      <c r="G22" s="51"/>
      <c r="I22" s="51"/>
      <c r="J22" s="51"/>
      <c r="K22" s="51"/>
      <c r="L22" s="51"/>
      <c r="M22" s="51"/>
      <c r="N22" s="51"/>
      <c r="P22" s="51"/>
      <c r="Q22" s="51"/>
      <c r="R22" s="51"/>
      <c r="S22" s="51"/>
    </row>
    <row r="23" spans="2:29" s="19" customFormat="1" ht="12">
      <c r="B23" s="51"/>
      <c r="C23" s="51"/>
      <c r="D23" s="51"/>
      <c r="E23" s="56" t="s">
        <v>262</v>
      </c>
      <c r="G23" s="51"/>
      <c r="I23" s="51"/>
      <c r="J23" s="51"/>
      <c r="K23" s="51"/>
      <c r="L23" s="51"/>
      <c r="M23" s="51"/>
      <c r="N23" s="51"/>
      <c r="P23" s="51"/>
      <c r="Q23" s="51"/>
      <c r="R23" s="51"/>
      <c r="S23" s="51"/>
    </row>
    <row r="24" spans="2:29" ht="18.75" customHeight="1">
      <c r="B24" s="94"/>
      <c r="C24" s="205" t="s">
        <v>17</v>
      </c>
      <c r="D24" s="229"/>
      <c r="E24" s="229"/>
      <c r="F24" s="229"/>
      <c r="G24" s="229"/>
      <c r="H24" s="229"/>
      <c r="I24" s="229"/>
      <c r="J24" s="229"/>
      <c r="K24" s="229"/>
      <c r="L24" s="229"/>
      <c r="M24" s="229"/>
      <c r="N24" s="229"/>
      <c r="O24" s="229"/>
      <c r="P24" s="229"/>
      <c r="Q24" s="229"/>
      <c r="R24" s="229"/>
      <c r="S24" s="229"/>
      <c r="T24" s="229"/>
      <c r="U24" s="229"/>
      <c r="V24" s="229"/>
      <c r="W24" s="229"/>
      <c r="X24" s="192" t="s">
        <v>234</v>
      </c>
      <c r="Y24" s="193"/>
      <c r="Z24" s="193"/>
      <c r="AA24" s="193"/>
      <c r="AB24" s="193"/>
      <c r="AC24" s="194"/>
    </row>
    <row r="25" spans="2:29" ht="22.5" customHeight="1">
      <c r="B25" s="97">
        <v>1</v>
      </c>
      <c r="C25" s="241"/>
      <c r="D25" s="242"/>
      <c r="E25" s="242"/>
      <c r="F25" s="242"/>
      <c r="G25" s="242"/>
      <c r="H25" s="242"/>
      <c r="I25" s="242"/>
      <c r="J25" s="242"/>
      <c r="K25" s="242"/>
      <c r="L25" s="242"/>
      <c r="M25" s="242"/>
      <c r="N25" s="242"/>
      <c r="O25" s="242"/>
      <c r="P25" s="242"/>
      <c r="Q25" s="242"/>
      <c r="R25" s="242"/>
      <c r="S25" s="242"/>
      <c r="T25" s="242"/>
      <c r="U25" s="242"/>
      <c r="V25" s="242"/>
      <c r="W25" s="242"/>
      <c r="X25" s="238"/>
      <c r="Y25" s="239"/>
      <c r="Z25" s="239"/>
      <c r="AA25" s="239"/>
      <c r="AB25" s="239"/>
      <c r="AC25" s="240"/>
    </row>
    <row r="26" spans="2:29" ht="22.5" customHeight="1">
      <c r="B26" s="97">
        <v>2</v>
      </c>
      <c r="C26" s="241"/>
      <c r="D26" s="242"/>
      <c r="E26" s="242"/>
      <c r="F26" s="242"/>
      <c r="G26" s="242"/>
      <c r="H26" s="242"/>
      <c r="I26" s="242"/>
      <c r="J26" s="242"/>
      <c r="K26" s="242"/>
      <c r="L26" s="242"/>
      <c r="M26" s="242"/>
      <c r="N26" s="242"/>
      <c r="O26" s="242"/>
      <c r="P26" s="242"/>
      <c r="Q26" s="242"/>
      <c r="R26" s="242"/>
      <c r="S26" s="242"/>
      <c r="T26" s="242"/>
      <c r="U26" s="242"/>
      <c r="V26" s="242"/>
      <c r="W26" s="242"/>
      <c r="X26" s="238"/>
      <c r="Y26" s="239"/>
      <c r="Z26" s="239"/>
      <c r="AA26" s="239"/>
      <c r="AB26" s="239"/>
      <c r="AC26" s="240"/>
    </row>
    <row r="27" spans="2:29" ht="22.5" customHeight="1">
      <c r="B27" s="97">
        <v>3</v>
      </c>
      <c r="C27" s="241"/>
      <c r="D27" s="242"/>
      <c r="E27" s="242"/>
      <c r="F27" s="242"/>
      <c r="G27" s="242"/>
      <c r="H27" s="242"/>
      <c r="I27" s="242"/>
      <c r="J27" s="242"/>
      <c r="K27" s="242"/>
      <c r="L27" s="242"/>
      <c r="M27" s="242"/>
      <c r="N27" s="242"/>
      <c r="O27" s="242"/>
      <c r="P27" s="242"/>
      <c r="Q27" s="242"/>
      <c r="R27" s="242"/>
      <c r="S27" s="242"/>
      <c r="T27" s="242"/>
      <c r="U27" s="242"/>
      <c r="V27" s="242"/>
      <c r="W27" s="242"/>
      <c r="X27" s="238"/>
      <c r="Y27" s="239"/>
      <c r="Z27" s="239"/>
      <c r="AA27" s="239"/>
      <c r="AB27" s="239"/>
      <c r="AC27" s="240"/>
    </row>
    <row r="28" spans="2:29" ht="22.5" customHeight="1">
      <c r="B28" s="97">
        <v>4</v>
      </c>
      <c r="C28" s="241"/>
      <c r="D28" s="242"/>
      <c r="E28" s="242"/>
      <c r="F28" s="242"/>
      <c r="G28" s="242"/>
      <c r="H28" s="242"/>
      <c r="I28" s="242"/>
      <c r="J28" s="242"/>
      <c r="K28" s="242"/>
      <c r="L28" s="242"/>
      <c r="M28" s="242"/>
      <c r="N28" s="242"/>
      <c r="O28" s="242"/>
      <c r="P28" s="242"/>
      <c r="Q28" s="242"/>
      <c r="R28" s="242"/>
      <c r="S28" s="242"/>
      <c r="T28" s="242"/>
      <c r="U28" s="242"/>
      <c r="V28" s="242"/>
      <c r="W28" s="242"/>
      <c r="X28" s="238"/>
      <c r="Y28" s="239"/>
      <c r="Z28" s="239"/>
      <c r="AA28" s="239"/>
      <c r="AB28" s="239"/>
      <c r="AC28" s="240"/>
    </row>
    <row r="29" spans="2:29" ht="22.5" customHeight="1">
      <c r="B29" s="97">
        <v>5</v>
      </c>
      <c r="C29" s="241"/>
      <c r="D29" s="242"/>
      <c r="E29" s="242"/>
      <c r="F29" s="242"/>
      <c r="G29" s="242"/>
      <c r="H29" s="242"/>
      <c r="I29" s="242"/>
      <c r="J29" s="242"/>
      <c r="K29" s="242"/>
      <c r="L29" s="242"/>
      <c r="M29" s="242"/>
      <c r="N29" s="242"/>
      <c r="O29" s="242"/>
      <c r="P29" s="242"/>
      <c r="Q29" s="242"/>
      <c r="R29" s="242"/>
      <c r="S29" s="242"/>
      <c r="T29" s="242"/>
      <c r="U29" s="242"/>
      <c r="V29" s="242"/>
      <c r="W29" s="242"/>
      <c r="X29" s="238"/>
      <c r="Y29" s="239"/>
      <c r="Z29" s="239"/>
      <c r="AA29" s="239"/>
      <c r="AB29" s="239"/>
      <c r="AC29" s="240"/>
    </row>
    <row r="30" spans="2:29" ht="22.5" customHeight="1">
      <c r="B30" s="97">
        <v>6</v>
      </c>
      <c r="C30" s="241"/>
      <c r="D30" s="242"/>
      <c r="E30" s="242"/>
      <c r="F30" s="242"/>
      <c r="G30" s="242"/>
      <c r="H30" s="242"/>
      <c r="I30" s="242"/>
      <c r="J30" s="242"/>
      <c r="K30" s="242"/>
      <c r="L30" s="242"/>
      <c r="M30" s="242"/>
      <c r="N30" s="242"/>
      <c r="O30" s="242"/>
      <c r="P30" s="242"/>
      <c r="Q30" s="242"/>
      <c r="R30" s="242"/>
      <c r="S30" s="242"/>
      <c r="T30" s="242"/>
      <c r="U30" s="242"/>
      <c r="V30" s="242"/>
      <c r="W30" s="242"/>
      <c r="X30" s="238"/>
      <c r="Y30" s="239"/>
      <c r="Z30" s="239"/>
      <c r="AA30" s="239"/>
      <c r="AB30" s="239"/>
      <c r="AC30" s="240"/>
    </row>
    <row r="31" spans="2:29" ht="22.5" customHeight="1">
      <c r="B31" s="97">
        <v>7</v>
      </c>
      <c r="C31" s="236" t="s">
        <v>230</v>
      </c>
      <c r="D31" s="237"/>
      <c r="E31" s="237"/>
      <c r="F31" s="237"/>
      <c r="G31" s="237"/>
      <c r="H31" s="237"/>
      <c r="I31" s="237"/>
      <c r="J31" s="237"/>
      <c r="K31" s="237"/>
      <c r="L31" s="237"/>
      <c r="M31" s="237"/>
      <c r="N31" s="237"/>
      <c r="O31" s="237"/>
      <c r="P31" s="237"/>
      <c r="Q31" s="237"/>
      <c r="R31" s="237"/>
      <c r="S31" s="237"/>
      <c r="T31" s="237"/>
      <c r="U31" s="237"/>
      <c r="V31" s="237"/>
      <c r="W31" s="237"/>
      <c r="X31" s="238"/>
      <c r="Y31" s="239"/>
      <c r="Z31" s="239"/>
      <c r="AA31" s="239"/>
      <c r="AB31" s="239"/>
      <c r="AC31" s="240"/>
    </row>
    <row r="32" spans="2:29" ht="11.25" customHeight="1">
      <c r="B32" s="21"/>
      <c r="D32" s="72"/>
      <c r="E32" s="95"/>
      <c r="F32" s="95"/>
      <c r="G32" s="95"/>
      <c r="H32" s="95"/>
      <c r="I32" s="95"/>
      <c r="J32" s="95"/>
      <c r="K32" s="95"/>
      <c r="L32" s="95"/>
      <c r="M32" s="95"/>
      <c r="N32" s="95"/>
      <c r="O32" s="95"/>
      <c r="P32" s="95"/>
      <c r="Q32" s="95"/>
      <c r="R32" s="95"/>
      <c r="S32" s="95"/>
      <c r="T32" s="95"/>
      <c r="U32" s="72"/>
      <c r="V32" s="72"/>
      <c r="W32" s="72"/>
      <c r="X32" s="72"/>
      <c r="Y32" s="72"/>
      <c r="Z32" s="72"/>
      <c r="AA32" s="72"/>
      <c r="AB32" s="72"/>
      <c r="AC32" s="72"/>
    </row>
    <row r="33" spans="2:29" s="19" customFormat="1" ht="12">
      <c r="B33" s="21" t="s">
        <v>235</v>
      </c>
      <c r="C33" s="21"/>
      <c r="D33" s="21"/>
      <c r="E33" s="21"/>
      <c r="F33" s="21"/>
      <c r="G33" s="21"/>
      <c r="H33" s="21"/>
      <c r="I33" s="21"/>
      <c r="J33" s="21"/>
      <c r="K33" s="21"/>
      <c r="L33" s="21"/>
      <c r="M33" s="21"/>
      <c r="N33" s="21"/>
      <c r="O33" s="21"/>
      <c r="P33" s="21"/>
      <c r="Q33" s="21"/>
      <c r="R33" s="21"/>
      <c r="S33" s="21"/>
    </row>
    <row r="34" spans="2:29" s="19" customFormat="1" ht="12.75" customHeight="1">
      <c r="B34" s="21"/>
      <c r="C34" s="56" t="s">
        <v>236</v>
      </c>
      <c r="D34" s="21"/>
      <c r="E34" s="21"/>
      <c r="F34" s="21"/>
      <c r="G34" s="21"/>
      <c r="H34" s="21"/>
      <c r="I34" s="21"/>
      <c r="J34" s="21"/>
      <c r="K34" s="21"/>
      <c r="L34" s="21"/>
      <c r="M34" s="21"/>
      <c r="N34" s="21"/>
      <c r="O34" s="21"/>
      <c r="P34" s="21"/>
      <c r="Q34" s="21"/>
      <c r="R34" s="21"/>
      <c r="S34" s="21"/>
    </row>
    <row r="35" spans="2:29" ht="19.899999999999999" customHeight="1">
      <c r="B35" s="94"/>
      <c r="C35" s="226" t="s">
        <v>47</v>
      </c>
      <c r="D35" s="226"/>
      <c r="E35" s="226"/>
      <c r="F35" s="226"/>
      <c r="G35" s="226"/>
      <c r="H35" s="226"/>
      <c r="I35" s="226"/>
      <c r="J35" s="226"/>
      <c r="K35" s="226"/>
      <c r="L35" s="226"/>
      <c r="M35" s="226"/>
      <c r="N35" s="226"/>
      <c r="O35" s="226"/>
      <c r="P35" s="226"/>
      <c r="Q35" s="226"/>
      <c r="R35" s="226"/>
      <c r="S35" s="226"/>
      <c r="T35" s="226"/>
      <c r="U35" s="226"/>
      <c r="V35" s="226"/>
      <c r="W35" s="226"/>
      <c r="X35" s="235" t="s">
        <v>234</v>
      </c>
      <c r="Y35" s="235"/>
      <c r="Z35" s="235"/>
      <c r="AA35" s="235"/>
      <c r="AB35" s="235"/>
      <c r="AC35" s="235"/>
    </row>
    <row r="36" spans="2:29" ht="22.5" customHeight="1">
      <c r="B36" s="97">
        <v>1</v>
      </c>
      <c r="C36" s="233"/>
      <c r="D36" s="233"/>
      <c r="E36" s="233"/>
      <c r="F36" s="233"/>
      <c r="G36" s="233"/>
      <c r="H36" s="233"/>
      <c r="I36" s="233"/>
      <c r="J36" s="233"/>
      <c r="K36" s="233"/>
      <c r="L36" s="233"/>
      <c r="M36" s="233"/>
      <c r="N36" s="233"/>
      <c r="O36" s="233"/>
      <c r="P36" s="233"/>
      <c r="Q36" s="233"/>
      <c r="R36" s="233"/>
      <c r="S36" s="233"/>
      <c r="T36" s="233"/>
      <c r="U36" s="233"/>
      <c r="V36" s="233"/>
      <c r="W36" s="233"/>
      <c r="X36" s="234"/>
      <c r="Y36" s="234"/>
      <c r="Z36" s="234"/>
      <c r="AA36" s="234"/>
      <c r="AB36" s="234"/>
      <c r="AC36" s="234"/>
    </row>
    <row r="37" spans="2:29" ht="22.5" customHeight="1">
      <c r="B37" s="97">
        <v>2</v>
      </c>
      <c r="C37" s="233"/>
      <c r="D37" s="233"/>
      <c r="E37" s="233"/>
      <c r="F37" s="233"/>
      <c r="G37" s="233"/>
      <c r="H37" s="233"/>
      <c r="I37" s="233"/>
      <c r="J37" s="233"/>
      <c r="K37" s="233"/>
      <c r="L37" s="233"/>
      <c r="M37" s="233"/>
      <c r="N37" s="233"/>
      <c r="O37" s="233"/>
      <c r="P37" s="233"/>
      <c r="Q37" s="233"/>
      <c r="R37" s="233"/>
      <c r="S37" s="233"/>
      <c r="T37" s="233"/>
      <c r="U37" s="233"/>
      <c r="V37" s="233"/>
      <c r="W37" s="233"/>
      <c r="X37" s="234"/>
      <c r="Y37" s="234"/>
      <c r="Z37" s="234"/>
      <c r="AA37" s="234"/>
      <c r="AB37" s="234"/>
      <c r="AC37" s="234"/>
    </row>
    <row r="38" spans="2:29" ht="22.5" customHeight="1">
      <c r="B38" s="97">
        <v>3</v>
      </c>
      <c r="C38" s="233"/>
      <c r="D38" s="233"/>
      <c r="E38" s="233"/>
      <c r="F38" s="233"/>
      <c r="G38" s="233"/>
      <c r="H38" s="233"/>
      <c r="I38" s="233"/>
      <c r="J38" s="233"/>
      <c r="K38" s="233"/>
      <c r="L38" s="233"/>
      <c r="M38" s="233"/>
      <c r="N38" s="233"/>
      <c r="O38" s="233"/>
      <c r="P38" s="233"/>
      <c r="Q38" s="233"/>
      <c r="R38" s="233"/>
      <c r="S38" s="233"/>
      <c r="T38" s="233"/>
      <c r="U38" s="233"/>
      <c r="V38" s="233"/>
      <c r="W38" s="233"/>
      <c r="X38" s="234"/>
      <c r="Y38" s="234"/>
      <c r="Z38" s="234"/>
      <c r="AA38" s="234"/>
      <c r="AB38" s="234"/>
      <c r="AC38" s="234"/>
    </row>
    <row r="39" spans="2:29" ht="6" customHeight="1">
      <c r="B39" s="21"/>
      <c r="G39" s="22"/>
      <c r="T39" s="1"/>
      <c r="U39" s="1"/>
    </row>
    <row r="40" spans="2:29">
      <c r="B40" s="51" t="s">
        <v>237</v>
      </c>
      <c r="C40" s="51"/>
      <c r="D40" s="51"/>
      <c r="E40" s="51"/>
      <c r="F40" s="51"/>
      <c r="G40" s="51"/>
      <c r="H40" s="1"/>
      <c r="I40" s="1"/>
      <c r="J40" s="51"/>
      <c r="K40" s="1"/>
      <c r="L40" s="51"/>
      <c r="M40" s="51"/>
      <c r="N40" s="51"/>
      <c r="O40" s="51"/>
      <c r="P40" s="51"/>
      <c r="Q40" s="51"/>
      <c r="R40" s="51"/>
      <c r="S40" s="1"/>
      <c r="T40" s="1"/>
      <c r="U40" s="1"/>
    </row>
    <row r="41" spans="2:29">
      <c r="B41" s="51"/>
      <c r="C41" s="56" t="s">
        <v>238</v>
      </c>
      <c r="D41" s="51"/>
      <c r="E41" s="51"/>
      <c r="F41" s="51"/>
      <c r="G41" s="51"/>
      <c r="H41" s="1"/>
      <c r="I41" s="1"/>
      <c r="J41" s="51"/>
      <c r="K41" s="1"/>
      <c r="L41" s="51"/>
      <c r="M41" s="51"/>
      <c r="N41" s="51"/>
      <c r="O41" s="51"/>
      <c r="P41" s="51"/>
      <c r="Q41" s="51"/>
      <c r="R41" s="51"/>
      <c r="S41" s="1"/>
      <c r="T41" s="1"/>
      <c r="U41" s="1"/>
    </row>
    <row r="42" spans="2:29" ht="21" customHeight="1">
      <c r="B42" s="94"/>
      <c r="C42" s="226" t="s">
        <v>42</v>
      </c>
      <c r="D42" s="226"/>
      <c r="E42" s="226"/>
      <c r="F42" s="226"/>
      <c r="G42" s="226"/>
      <c r="H42" s="226"/>
      <c r="I42" s="226"/>
      <c r="J42" s="226"/>
      <c r="K42" s="226"/>
      <c r="L42" s="226"/>
      <c r="M42" s="226"/>
      <c r="N42" s="226"/>
      <c r="O42" s="226"/>
      <c r="P42" s="226"/>
      <c r="Q42" s="226"/>
      <c r="R42" s="226"/>
      <c r="S42" s="226"/>
      <c r="T42" s="226"/>
      <c r="U42" s="235" t="s">
        <v>61</v>
      </c>
      <c r="V42" s="235"/>
      <c r="W42" s="235"/>
      <c r="X42" s="235"/>
      <c r="Y42" s="235"/>
      <c r="Z42" s="235" t="s">
        <v>46</v>
      </c>
      <c r="AA42" s="235"/>
      <c r="AB42" s="235"/>
      <c r="AC42" s="235"/>
    </row>
    <row r="43" spans="2:29" ht="22.5" customHeight="1">
      <c r="B43" s="97">
        <v>1</v>
      </c>
      <c r="C43" s="226"/>
      <c r="D43" s="226"/>
      <c r="E43" s="226"/>
      <c r="F43" s="226"/>
      <c r="G43" s="226"/>
      <c r="H43" s="226"/>
      <c r="I43" s="226"/>
      <c r="J43" s="226"/>
      <c r="K43" s="226"/>
      <c r="L43" s="226"/>
      <c r="M43" s="226"/>
      <c r="N43" s="226"/>
      <c r="O43" s="226"/>
      <c r="P43" s="226"/>
      <c r="Q43" s="226"/>
      <c r="R43" s="226"/>
      <c r="S43" s="226"/>
      <c r="T43" s="226"/>
      <c r="U43" s="227"/>
      <c r="V43" s="227"/>
      <c r="W43" s="227"/>
      <c r="X43" s="227"/>
      <c r="Y43" s="227"/>
      <c r="Z43" s="228"/>
      <c r="AA43" s="228"/>
      <c r="AB43" s="228"/>
      <c r="AC43" s="228"/>
    </row>
    <row r="44" spans="2:29" ht="22.5" customHeight="1">
      <c r="B44" s="97">
        <v>2</v>
      </c>
      <c r="C44" s="226"/>
      <c r="D44" s="226"/>
      <c r="E44" s="226"/>
      <c r="F44" s="226"/>
      <c r="G44" s="226"/>
      <c r="H44" s="226"/>
      <c r="I44" s="226"/>
      <c r="J44" s="226"/>
      <c r="K44" s="226"/>
      <c r="L44" s="226"/>
      <c r="M44" s="226"/>
      <c r="N44" s="226"/>
      <c r="O44" s="226"/>
      <c r="P44" s="226"/>
      <c r="Q44" s="226"/>
      <c r="R44" s="226"/>
      <c r="S44" s="226"/>
      <c r="T44" s="226"/>
      <c r="U44" s="227"/>
      <c r="V44" s="227"/>
      <c r="W44" s="227"/>
      <c r="X44" s="227"/>
      <c r="Y44" s="227"/>
      <c r="Z44" s="228"/>
      <c r="AA44" s="228"/>
      <c r="AB44" s="228"/>
      <c r="AC44" s="228"/>
    </row>
    <row r="45" spans="2:29" ht="22.5" customHeight="1">
      <c r="B45" s="97">
        <v>3</v>
      </c>
      <c r="C45" s="226"/>
      <c r="D45" s="226"/>
      <c r="E45" s="226"/>
      <c r="F45" s="226"/>
      <c r="G45" s="226"/>
      <c r="H45" s="226"/>
      <c r="I45" s="226"/>
      <c r="J45" s="226"/>
      <c r="K45" s="226"/>
      <c r="L45" s="226"/>
      <c r="M45" s="226"/>
      <c r="N45" s="226"/>
      <c r="O45" s="226"/>
      <c r="P45" s="226"/>
      <c r="Q45" s="226"/>
      <c r="R45" s="226"/>
      <c r="S45" s="226"/>
      <c r="T45" s="226"/>
      <c r="U45" s="227"/>
      <c r="V45" s="227"/>
      <c r="W45" s="227"/>
      <c r="X45" s="227"/>
      <c r="Y45" s="227"/>
      <c r="Z45" s="228"/>
      <c r="AA45" s="228"/>
      <c r="AB45" s="228"/>
      <c r="AC45" s="228"/>
    </row>
    <row r="46" spans="2:29" ht="6" customHeight="1">
      <c r="B46" s="21"/>
      <c r="G46" s="22"/>
      <c r="T46" s="1"/>
      <c r="U46" s="1"/>
    </row>
    <row r="47" spans="2:29">
      <c r="B47" s="51" t="s">
        <v>265</v>
      </c>
      <c r="C47" s="51"/>
      <c r="D47" s="51"/>
      <c r="E47" s="51"/>
      <c r="F47" s="51"/>
      <c r="G47" s="51"/>
      <c r="H47" s="1"/>
      <c r="I47" s="1"/>
      <c r="J47" s="51"/>
      <c r="K47" s="1"/>
      <c r="L47" s="51"/>
      <c r="M47" s="51"/>
      <c r="N47" s="51"/>
      <c r="O47" s="51"/>
      <c r="P47" s="51"/>
      <c r="Q47" s="51"/>
      <c r="R47" s="51"/>
      <c r="S47" s="1"/>
      <c r="T47" s="1"/>
      <c r="U47" s="1"/>
    </row>
    <row r="48" spans="2:29">
      <c r="B48" s="51"/>
      <c r="C48" s="56" t="s">
        <v>266</v>
      </c>
      <c r="D48" s="51"/>
      <c r="E48" s="51"/>
      <c r="F48" s="51"/>
      <c r="G48" s="51"/>
      <c r="H48" s="1"/>
      <c r="I48" s="1"/>
      <c r="J48" s="51"/>
      <c r="K48" s="1"/>
      <c r="L48" s="51"/>
      <c r="M48" s="51"/>
      <c r="N48" s="51"/>
      <c r="O48" s="51"/>
      <c r="P48" s="51"/>
      <c r="Q48" s="51"/>
      <c r="R48" s="51"/>
      <c r="S48" s="1"/>
      <c r="T48" s="1"/>
      <c r="U48" s="1"/>
    </row>
    <row r="49" spans="2:29" ht="21" customHeight="1">
      <c r="B49" s="94"/>
      <c r="C49" s="205" t="s">
        <v>42</v>
      </c>
      <c r="D49" s="229"/>
      <c r="E49" s="229"/>
      <c r="F49" s="229"/>
      <c r="G49" s="229"/>
      <c r="H49" s="229"/>
      <c r="I49" s="229"/>
      <c r="J49" s="229"/>
      <c r="K49" s="229"/>
      <c r="L49" s="229"/>
      <c r="M49" s="229"/>
      <c r="N49" s="229"/>
      <c r="O49" s="229"/>
      <c r="P49" s="229"/>
      <c r="Q49" s="229"/>
      <c r="R49" s="229"/>
      <c r="S49" s="229"/>
      <c r="T49" s="229"/>
      <c r="U49" s="229"/>
      <c r="V49" s="206"/>
      <c r="W49" s="192" t="s">
        <v>46</v>
      </c>
      <c r="X49" s="193"/>
      <c r="Y49" s="193"/>
      <c r="Z49" s="193"/>
      <c r="AA49" s="193"/>
      <c r="AB49" s="193"/>
      <c r="AC49" s="194"/>
    </row>
    <row r="50" spans="2:29" ht="22.5" customHeight="1">
      <c r="B50" s="97">
        <v>1</v>
      </c>
      <c r="C50" s="205"/>
      <c r="D50" s="229"/>
      <c r="E50" s="229"/>
      <c r="F50" s="229"/>
      <c r="G50" s="229"/>
      <c r="H50" s="229"/>
      <c r="I50" s="229"/>
      <c r="J50" s="229"/>
      <c r="K50" s="229"/>
      <c r="L50" s="229"/>
      <c r="M50" s="229"/>
      <c r="N50" s="229"/>
      <c r="O50" s="229"/>
      <c r="P50" s="229"/>
      <c r="Q50" s="229"/>
      <c r="R50" s="229"/>
      <c r="S50" s="229"/>
      <c r="T50" s="229"/>
      <c r="U50" s="229"/>
      <c r="V50" s="206"/>
      <c r="W50" s="484"/>
      <c r="X50" s="485"/>
      <c r="Y50" s="485"/>
      <c r="Z50" s="485"/>
      <c r="AA50" s="485"/>
      <c r="AB50" s="485"/>
      <c r="AC50" s="486"/>
    </row>
    <row r="51" spans="2:29" ht="11.25" customHeight="1">
      <c r="B51" s="21"/>
      <c r="U51" s="1"/>
    </row>
    <row r="52" spans="2:29" ht="12" customHeight="1">
      <c r="B52" s="225" t="s">
        <v>267</v>
      </c>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row>
    <row r="53" spans="2:29" ht="12" customHeight="1">
      <c r="B53" s="225"/>
      <c r="C53" s="225"/>
      <c r="D53" s="225"/>
      <c r="E53" s="225"/>
      <c r="F53" s="225"/>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row>
    <row r="54" spans="2:29" ht="12" customHeight="1">
      <c r="B54" s="225"/>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row>
    <row r="55" spans="2:29" s="2" customFormat="1" ht="12" customHeight="1">
      <c r="B55" s="56" t="s">
        <v>331</v>
      </c>
      <c r="C55" s="96"/>
      <c r="D55" s="96"/>
      <c r="E55" s="96"/>
      <c r="F55" s="96"/>
      <c r="G55" s="96"/>
      <c r="H55" s="96"/>
      <c r="I55" s="96"/>
      <c r="J55" s="96"/>
      <c r="K55" s="96"/>
      <c r="L55" s="96"/>
      <c r="M55" s="96"/>
      <c r="N55" s="96"/>
      <c r="O55" s="96"/>
      <c r="P55" s="96"/>
      <c r="Q55" s="96"/>
      <c r="R55" s="96"/>
      <c r="S55" s="96"/>
      <c r="T55" s="96"/>
    </row>
  </sheetData>
  <sheetProtection algorithmName="SHA-512" hashValue="KNw2+wcSWmYi3Rk7BEjVFz2+a45R3RXoGhJwEiK8o26qLHEH4A0SX8rCtJfSGecP/Xdf3pKaG2D4R78sJoW6jQ==" saltValue="pIaeWCm9QC9glnwNuelSNw==" spinCount="100000" sheet="1" objects="1" scenarios="1"/>
  <protectedRanges>
    <protectedRange sqref="C17:AC19 C25:AC31 C36:AC38 C43:AC45 C50:AC50" name="範囲1"/>
    <protectedRange sqref="G12:Q12" name="範囲1_2"/>
  </protectedRanges>
  <mergeCells count="60">
    <mergeCell ref="S6:AC6"/>
    <mergeCell ref="E9:AA10"/>
    <mergeCell ref="G12:Q12"/>
    <mergeCell ref="C16:G16"/>
    <mergeCell ref="H16:T16"/>
    <mergeCell ref="U16:Y16"/>
    <mergeCell ref="Z16:AA16"/>
    <mergeCell ref="C17:G17"/>
    <mergeCell ref="H17:T17"/>
    <mergeCell ref="U17:Y17"/>
    <mergeCell ref="Z17:AA17"/>
    <mergeCell ref="C18:G18"/>
    <mergeCell ref="H18:T18"/>
    <mergeCell ref="U18:Y18"/>
    <mergeCell ref="Z18:AA18"/>
    <mergeCell ref="C19:G19"/>
    <mergeCell ref="H19:T19"/>
    <mergeCell ref="U19:Y19"/>
    <mergeCell ref="Z19:AA19"/>
    <mergeCell ref="C24:W24"/>
    <mergeCell ref="X24:AC24"/>
    <mergeCell ref="C25:W25"/>
    <mergeCell ref="X25:AC25"/>
    <mergeCell ref="C26:W26"/>
    <mergeCell ref="X26:AC26"/>
    <mergeCell ref="C27:W27"/>
    <mergeCell ref="X27:AC27"/>
    <mergeCell ref="C28:W28"/>
    <mergeCell ref="X28:AC28"/>
    <mergeCell ref="C29:W29"/>
    <mergeCell ref="X29:AC29"/>
    <mergeCell ref="C30:W30"/>
    <mergeCell ref="X30:AC30"/>
    <mergeCell ref="C31:W31"/>
    <mergeCell ref="X31:AC31"/>
    <mergeCell ref="C35:W35"/>
    <mergeCell ref="X35:AC35"/>
    <mergeCell ref="C36:W36"/>
    <mergeCell ref="X36:AC36"/>
    <mergeCell ref="C37:W37"/>
    <mergeCell ref="X37:AC37"/>
    <mergeCell ref="C38:W38"/>
    <mergeCell ref="X38:AC38"/>
    <mergeCell ref="C42:T42"/>
    <mergeCell ref="U42:Y42"/>
    <mergeCell ref="Z42:AC42"/>
    <mergeCell ref="C43:T43"/>
    <mergeCell ref="U43:Y43"/>
    <mergeCell ref="Z43:AC43"/>
    <mergeCell ref="C44:T44"/>
    <mergeCell ref="U44:Y44"/>
    <mergeCell ref="Z44:AC44"/>
    <mergeCell ref="B52:AC54"/>
    <mergeCell ref="C45:T45"/>
    <mergeCell ref="U45:Y45"/>
    <mergeCell ref="Z45:AC45"/>
    <mergeCell ref="C49:V49"/>
    <mergeCell ref="W49:AC49"/>
    <mergeCell ref="C50:V50"/>
    <mergeCell ref="W50:AC50"/>
  </mergeCells>
  <phoneticPr fontId="3"/>
  <dataValidations count="1">
    <dataValidation imeMode="off" allowBlank="1" showInputMessage="1" showErrorMessage="1" sqref="X35 Y21:AB23 Z32:AC32 X24 W49 Y33:AB34 Z20:AC20 Y40:AB41 Z42:AC45 Y47:AB48 Z17:Z19" xr:uid="{05D2558A-F982-4C85-9D30-FAB915620591}"/>
  </dataValidations>
  <printOptions horizontalCentered="1"/>
  <pageMargins left="0.23622047244094491" right="0.51181102362204722" top="0.27559055118110237" bottom="0.19685039370078741" header="0.51181102362204722" footer="0.51181102362204722"/>
  <pageSetup paperSize="9"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AI56"/>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2" width="3.25" style="21" customWidth="1"/>
    <col min="13" max="19" width="2.5" style="21" customWidth="1"/>
    <col min="20" max="20" width="2.5" style="1" customWidth="1"/>
    <col min="21" max="21" width="3.25" style="1" customWidth="1"/>
    <col min="22" max="32" width="2.5" style="1" customWidth="1"/>
    <col min="33" max="35" width="2.25" style="1" customWidth="1"/>
    <col min="36" max="16384" width="9" style="1"/>
  </cols>
  <sheetData>
    <row r="1" spans="1:33"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4"/>
      <c r="AF1" s="65"/>
      <c r="AG1" s="77" t="s">
        <v>193</v>
      </c>
    </row>
    <row r="2" spans="1:33">
      <c r="A2" s="66"/>
      <c r="B2" s="66"/>
      <c r="C2" s="66"/>
      <c r="D2" s="66"/>
      <c r="E2" s="66"/>
      <c r="F2" s="66"/>
      <c r="G2" s="66"/>
      <c r="H2" s="66"/>
      <c r="I2" s="66"/>
      <c r="J2" s="66"/>
      <c r="K2" s="66"/>
      <c r="L2" s="66"/>
      <c r="M2" s="66"/>
      <c r="N2" s="66"/>
      <c r="O2" s="66"/>
      <c r="P2" s="66"/>
      <c r="Q2" s="66"/>
      <c r="R2" s="66"/>
      <c r="S2" s="61"/>
      <c r="T2" s="61"/>
      <c r="U2" s="61"/>
      <c r="V2" s="61"/>
      <c r="W2" s="61"/>
      <c r="X2" s="61"/>
      <c r="Y2" s="61"/>
      <c r="Z2" s="61"/>
      <c r="AA2" s="61"/>
      <c r="AB2" s="61"/>
      <c r="AC2" s="61"/>
      <c r="AD2" s="61"/>
      <c r="AE2" s="61"/>
      <c r="AF2" s="83"/>
      <c r="AG2" s="65" t="s">
        <v>194</v>
      </c>
    </row>
    <row r="3" spans="1:33" ht="9" customHeight="1">
      <c r="A3" s="51"/>
      <c r="B3" s="51"/>
      <c r="C3" s="51"/>
      <c r="D3" s="51"/>
      <c r="E3" s="51"/>
      <c r="F3" s="51"/>
      <c r="G3" s="51"/>
      <c r="H3" s="51"/>
      <c r="I3" s="51"/>
      <c r="J3" s="51"/>
      <c r="K3" s="51"/>
      <c r="L3" s="51"/>
      <c r="M3" s="51"/>
      <c r="N3" s="51"/>
      <c r="O3" s="51"/>
      <c r="P3" s="51"/>
      <c r="Q3" s="51"/>
      <c r="R3" s="51"/>
      <c r="S3" s="67"/>
    </row>
    <row r="4" spans="1:33" ht="13.5" customHeight="1">
      <c r="A4" s="51"/>
      <c r="B4" s="89" t="s">
        <v>272</v>
      </c>
      <c r="C4" s="1"/>
      <c r="D4" s="51"/>
      <c r="E4" s="51"/>
      <c r="F4" s="51"/>
      <c r="G4" s="51"/>
      <c r="H4" s="51"/>
      <c r="I4" s="51"/>
      <c r="J4" s="51"/>
      <c r="K4" s="51"/>
      <c r="L4" s="51"/>
      <c r="M4" s="51"/>
      <c r="N4" s="51"/>
      <c r="O4" s="51"/>
      <c r="P4" s="51"/>
      <c r="Q4" s="51"/>
      <c r="R4" s="51"/>
      <c r="S4" s="67"/>
    </row>
    <row r="5" spans="1:33" ht="13.5" customHeight="1">
      <c r="A5" s="51"/>
      <c r="B5" s="51"/>
      <c r="C5" s="51"/>
      <c r="D5" s="51"/>
      <c r="E5" s="51"/>
      <c r="F5" s="51"/>
      <c r="G5" s="51"/>
      <c r="H5" s="51"/>
      <c r="I5" s="51"/>
      <c r="J5" s="51"/>
      <c r="K5" s="51"/>
      <c r="L5" s="51"/>
      <c r="M5" s="51"/>
      <c r="N5" s="51"/>
      <c r="O5" s="51"/>
      <c r="P5" s="51"/>
      <c r="Q5" s="51"/>
      <c r="R5" s="51"/>
      <c r="S5" s="67"/>
    </row>
    <row r="6" spans="1:33" ht="15" customHeight="1">
      <c r="A6" s="51"/>
      <c r="B6" s="51"/>
      <c r="C6" s="257" t="s">
        <v>216</v>
      </c>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9"/>
      <c r="AF6" s="105"/>
    </row>
    <row r="7" spans="1:33" ht="15" customHeight="1">
      <c r="A7" s="51"/>
      <c r="B7" s="51"/>
      <c r="C7" s="260"/>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2"/>
      <c r="AF7" s="105"/>
    </row>
    <row r="8" spans="1:33" ht="11.25" customHeight="1">
      <c r="A8" s="51"/>
      <c r="B8" s="51"/>
      <c r="C8" s="51"/>
      <c r="D8" s="51"/>
      <c r="E8" s="51"/>
      <c r="F8" s="68"/>
      <c r="G8" s="51"/>
      <c r="H8" s="51"/>
      <c r="I8" s="51"/>
      <c r="J8" s="51"/>
      <c r="K8" s="51"/>
      <c r="L8" s="51"/>
      <c r="M8" s="51"/>
      <c r="N8" s="51"/>
      <c r="O8" s="51"/>
      <c r="P8" s="51"/>
      <c r="Q8" s="51"/>
      <c r="R8" s="51"/>
      <c r="S8" s="51"/>
    </row>
    <row r="9" spans="1:33" ht="24" customHeight="1">
      <c r="A9" s="51"/>
      <c r="B9" s="288" t="s">
        <v>34</v>
      </c>
      <c r="C9" s="289"/>
      <c r="D9" s="290"/>
      <c r="E9" s="291">
        <f>'１'!G16</f>
        <v>0</v>
      </c>
      <c r="F9" s="292"/>
      <c r="G9" s="292"/>
      <c r="H9" s="292"/>
      <c r="I9" s="292"/>
      <c r="J9" s="292"/>
      <c r="K9" s="292"/>
      <c r="L9" s="292"/>
      <c r="M9" s="292"/>
      <c r="N9" s="292"/>
      <c r="O9" s="293"/>
      <c r="P9" s="71"/>
      <c r="Q9" s="70"/>
      <c r="R9" s="1"/>
      <c r="S9" s="51"/>
      <c r="X9" s="69"/>
      <c r="AD9" s="69"/>
    </row>
    <row r="10" spans="1:33" ht="9" customHeight="1">
      <c r="A10" s="51"/>
      <c r="B10" s="56"/>
      <c r="C10" s="56"/>
      <c r="D10" s="56"/>
      <c r="E10" s="51"/>
      <c r="F10" s="68"/>
      <c r="G10" s="51"/>
      <c r="H10" s="51"/>
      <c r="I10" s="51"/>
      <c r="J10" s="51"/>
      <c r="K10" s="51"/>
      <c r="L10" s="51"/>
      <c r="M10" s="51"/>
      <c r="N10" s="51"/>
      <c r="O10" s="51"/>
      <c r="P10" s="51"/>
      <c r="Q10" s="51"/>
      <c r="R10" s="51"/>
      <c r="S10" s="51"/>
    </row>
    <row r="11" spans="1:33" ht="10.5" customHeight="1">
      <c r="A11" s="51"/>
      <c r="B11" s="51"/>
      <c r="C11" s="51"/>
      <c r="D11" s="51"/>
      <c r="E11" s="51"/>
      <c r="F11" s="68"/>
      <c r="G11" s="51"/>
      <c r="H11" s="51"/>
      <c r="I11" s="51"/>
      <c r="J11" s="51"/>
      <c r="K11" s="51"/>
      <c r="L11" s="51"/>
      <c r="M11" s="51"/>
      <c r="N11" s="51"/>
      <c r="O11" s="51"/>
      <c r="P11" s="51"/>
      <c r="Q11" s="51"/>
      <c r="R11" s="51"/>
      <c r="S11" s="51"/>
    </row>
    <row r="12" spans="1:33" ht="15" customHeight="1">
      <c r="A12" s="51"/>
      <c r="B12" s="297"/>
      <c r="C12" s="298"/>
      <c r="D12" s="298"/>
      <c r="E12" s="298"/>
      <c r="F12" s="298"/>
      <c r="G12" s="298"/>
      <c r="H12" s="298"/>
      <c r="I12" s="298"/>
      <c r="J12" s="298"/>
      <c r="K12" s="298"/>
      <c r="L12" s="294" t="s">
        <v>11</v>
      </c>
      <c r="M12" s="295"/>
      <c r="N12" s="295"/>
      <c r="O12" s="295"/>
      <c r="P12" s="295"/>
      <c r="Q12" s="295"/>
      <c r="R12" s="295"/>
      <c r="S12" s="295"/>
      <c r="T12" s="296"/>
      <c r="U12" s="295" t="s">
        <v>51</v>
      </c>
      <c r="V12" s="295"/>
      <c r="W12" s="295"/>
      <c r="X12" s="295"/>
      <c r="Y12" s="295"/>
      <c r="Z12" s="295"/>
      <c r="AA12" s="295"/>
      <c r="AB12" s="295"/>
      <c r="AC12" s="296"/>
      <c r="AD12" s="294" t="s">
        <v>30</v>
      </c>
      <c r="AE12" s="304"/>
      <c r="AF12" s="305"/>
    </row>
    <row r="13" spans="1:33" ht="22.5" customHeight="1">
      <c r="A13" s="51"/>
      <c r="B13" s="299"/>
      <c r="C13" s="300"/>
      <c r="D13" s="300"/>
      <c r="E13" s="300"/>
      <c r="F13" s="300"/>
      <c r="G13" s="300"/>
      <c r="H13" s="300"/>
      <c r="I13" s="300"/>
      <c r="J13" s="300"/>
      <c r="K13" s="300"/>
      <c r="L13" s="301" t="s">
        <v>191</v>
      </c>
      <c r="M13" s="302"/>
      <c r="N13" s="303"/>
      <c r="O13" s="301" t="s">
        <v>192</v>
      </c>
      <c r="P13" s="302"/>
      <c r="Q13" s="303"/>
      <c r="R13" s="301" t="s">
        <v>63</v>
      </c>
      <c r="S13" s="302"/>
      <c r="T13" s="303"/>
      <c r="U13" s="301" t="s">
        <v>191</v>
      </c>
      <c r="V13" s="302"/>
      <c r="W13" s="303"/>
      <c r="X13" s="301" t="s">
        <v>192</v>
      </c>
      <c r="Y13" s="302"/>
      <c r="Z13" s="303"/>
      <c r="AA13" s="301" t="s">
        <v>63</v>
      </c>
      <c r="AB13" s="302"/>
      <c r="AC13" s="303"/>
      <c r="AD13" s="306" t="s">
        <v>64</v>
      </c>
      <c r="AE13" s="307"/>
      <c r="AF13" s="308"/>
    </row>
    <row r="14" spans="1:33" ht="16.5" customHeight="1">
      <c r="A14" s="51"/>
      <c r="B14" s="84" t="s">
        <v>65</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3"/>
    </row>
    <row r="15" spans="1:33" ht="16.5" customHeight="1">
      <c r="A15" s="51"/>
      <c r="B15" s="270" t="s">
        <v>66</v>
      </c>
      <c r="C15" s="271"/>
      <c r="D15" s="271"/>
      <c r="E15" s="271"/>
      <c r="F15" s="271"/>
      <c r="G15" s="271"/>
      <c r="H15" s="271"/>
      <c r="I15" s="271"/>
      <c r="J15" s="271"/>
      <c r="K15" s="271"/>
      <c r="L15" s="269"/>
      <c r="M15" s="252"/>
      <c r="N15" s="253"/>
      <c r="O15" s="254"/>
      <c r="P15" s="255"/>
      <c r="Q15" s="256"/>
      <c r="R15" s="269"/>
      <c r="S15" s="252"/>
      <c r="T15" s="253"/>
      <c r="U15" s="230"/>
      <c r="V15" s="252"/>
      <c r="W15" s="253"/>
      <c r="X15" s="254"/>
      <c r="Y15" s="255"/>
      <c r="Z15" s="256"/>
      <c r="AA15" s="230"/>
      <c r="AB15" s="252"/>
      <c r="AC15" s="253"/>
      <c r="AD15" s="266">
        <f>(L15*1.4)+(U15*1.4)</f>
        <v>0</v>
      </c>
      <c r="AE15" s="264"/>
      <c r="AF15" s="265"/>
    </row>
    <row r="16" spans="1:33" ht="16.5" customHeight="1">
      <c r="A16" s="51"/>
      <c r="B16" s="270" t="s">
        <v>67</v>
      </c>
      <c r="C16" s="271"/>
      <c r="D16" s="271"/>
      <c r="E16" s="271"/>
      <c r="F16" s="271"/>
      <c r="G16" s="271"/>
      <c r="H16" s="271"/>
      <c r="I16" s="271"/>
      <c r="J16" s="271"/>
      <c r="K16" s="271"/>
      <c r="L16" s="269"/>
      <c r="M16" s="252"/>
      <c r="N16" s="253"/>
      <c r="O16" s="254"/>
      <c r="P16" s="255"/>
      <c r="Q16" s="256"/>
      <c r="R16" s="269"/>
      <c r="S16" s="252"/>
      <c r="T16" s="253"/>
      <c r="U16" s="230"/>
      <c r="V16" s="252"/>
      <c r="W16" s="253"/>
      <c r="X16" s="254"/>
      <c r="Y16" s="255"/>
      <c r="Z16" s="256"/>
      <c r="AA16" s="230"/>
      <c r="AB16" s="252"/>
      <c r="AC16" s="253"/>
      <c r="AD16" s="266">
        <f t="shared" ref="AD16:AD20" si="0">(L16*1.4)+(U16*1.4)</f>
        <v>0</v>
      </c>
      <c r="AE16" s="264"/>
      <c r="AF16" s="265"/>
    </row>
    <row r="17" spans="1:32" ht="16.5" customHeight="1">
      <c r="A17" s="51"/>
      <c r="B17" s="270" t="s">
        <v>68</v>
      </c>
      <c r="C17" s="271"/>
      <c r="D17" s="271"/>
      <c r="E17" s="271"/>
      <c r="F17" s="271"/>
      <c r="G17" s="271"/>
      <c r="H17" s="271"/>
      <c r="I17" s="271"/>
      <c r="J17" s="271"/>
      <c r="K17" s="271"/>
      <c r="L17" s="269"/>
      <c r="M17" s="252"/>
      <c r="N17" s="253"/>
      <c r="O17" s="254"/>
      <c r="P17" s="255"/>
      <c r="Q17" s="256"/>
      <c r="R17" s="269"/>
      <c r="S17" s="252"/>
      <c r="T17" s="253"/>
      <c r="U17" s="230"/>
      <c r="V17" s="252"/>
      <c r="W17" s="253"/>
      <c r="X17" s="254"/>
      <c r="Y17" s="255"/>
      <c r="Z17" s="256"/>
      <c r="AA17" s="230"/>
      <c r="AB17" s="252"/>
      <c r="AC17" s="253"/>
      <c r="AD17" s="266">
        <f t="shared" si="0"/>
        <v>0</v>
      </c>
      <c r="AE17" s="264"/>
      <c r="AF17" s="265"/>
    </row>
    <row r="18" spans="1:32" ht="16.5" customHeight="1">
      <c r="A18" s="51"/>
      <c r="B18" s="270" t="s">
        <v>69</v>
      </c>
      <c r="C18" s="271"/>
      <c r="D18" s="271"/>
      <c r="E18" s="271"/>
      <c r="F18" s="271"/>
      <c r="G18" s="271"/>
      <c r="H18" s="271"/>
      <c r="I18" s="271"/>
      <c r="J18" s="271"/>
      <c r="K18" s="271"/>
      <c r="L18" s="269"/>
      <c r="M18" s="252"/>
      <c r="N18" s="253"/>
      <c r="O18" s="254"/>
      <c r="P18" s="255"/>
      <c r="Q18" s="256"/>
      <c r="R18" s="269"/>
      <c r="S18" s="252"/>
      <c r="T18" s="253"/>
      <c r="U18" s="230"/>
      <c r="V18" s="252"/>
      <c r="W18" s="253"/>
      <c r="X18" s="254"/>
      <c r="Y18" s="255"/>
      <c r="Z18" s="256"/>
      <c r="AA18" s="230"/>
      <c r="AB18" s="252"/>
      <c r="AC18" s="253"/>
      <c r="AD18" s="266">
        <f t="shared" si="0"/>
        <v>0</v>
      </c>
      <c r="AE18" s="264"/>
      <c r="AF18" s="265"/>
    </row>
    <row r="19" spans="1:32" ht="16.5" customHeight="1">
      <c r="A19" s="51"/>
      <c r="B19" s="270" t="s">
        <v>70</v>
      </c>
      <c r="C19" s="271"/>
      <c r="D19" s="271"/>
      <c r="E19" s="271"/>
      <c r="F19" s="271"/>
      <c r="G19" s="271"/>
      <c r="H19" s="271"/>
      <c r="I19" s="271"/>
      <c r="J19" s="271"/>
      <c r="K19" s="271"/>
      <c r="L19" s="269"/>
      <c r="M19" s="252"/>
      <c r="N19" s="253"/>
      <c r="O19" s="254"/>
      <c r="P19" s="255"/>
      <c r="Q19" s="256"/>
      <c r="R19" s="269"/>
      <c r="S19" s="252"/>
      <c r="T19" s="253"/>
      <c r="U19" s="230"/>
      <c r="V19" s="252"/>
      <c r="W19" s="253"/>
      <c r="X19" s="254"/>
      <c r="Y19" s="255"/>
      <c r="Z19" s="256"/>
      <c r="AA19" s="230"/>
      <c r="AB19" s="252"/>
      <c r="AC19" s="253"/>
      <c r="AD19" s="266">
        <f t="shared" si="0"/>
        <v>0</v>
      </c>
      <c r="AE19" s="264"/>
      <c r="AF19" s="265"/>
    </row>
    <row r="20" spans="1:32" ht="16.5" customHeight="1">
      <c r="A20" s="51"/>
      <c r="B20" s="286" t="s">
        <v>71</v>
      </c>
      <c r="C20" s="287"/>
      <c r="D20" s="287"/>
      <c r="E20" s="287"/>
      <c r="F20" s="287"/>
      <c r="G20" s="287"/>
      <c r="H20" s="287"/>
      <c r="I20" s="287"/>
      <c r="J20" s="287"/>
      <c r="K20" s="287"/>
      <c r="L20" s="269"/>
      <c r="M20" s="252"/>
      <c r="N20" s="253"/>
      <c r="O20" s="254"/>
      <c r="P20" s="255"/>
      <c r="Q20" s="256"/>
      <c r="R20" s="269"/>
      <c r="S20" s="252"/>
      <c r="T20" s="253"/>
      <c r="U20" s="230"/>
      <c r="V20" s="252"/>
      <c r="W20" s="253"/>
      <c r="X20" s="254"/>
      <c r="Y20" s="255"/>
      <c r="Z20" s="256"/>
      <c r="AA20" s="230"/>
      <c r="AB20" s="252"/>
      <c r="AC20" s="253"/>
      <c r="AD20" s="266">
        <f t="shared" si="0"/>
        <v>0</v>
      </c>
      <c r="AE20" s="264"/>
      <c r="AF20" s="265"/>
    </row>
    <row r="21" spans="1:32" ht="16.5" customHeight="1">
      <c r="A21" s="51"/>
      <c r="B21" s="88" t="s">
        <v>72</v>
      </c>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5"/>
    </row>
    <row r="22" spans="1:32" ht="16.5" customHeight="1">
      <c r="A22" s="51"/>
      <c r="B22" s="270" t="s">
        <v>73</v>
      </c>
      <c r="C22" s="280"/>
      <c r="D22" s="280"/>
      <c r="E22" s="280"/>
      <c r="F22" s="280"/>
      <c r="G22" s="280"/>
      <c r="H22" s="280"/>
      <c r="I22" s="280"/>
      <c r="J22" s="107"/>
      <c r="K22" s="106"/>
      <c r="L22" s="269"/>
      <c r="M22" s="252"/>
      <c r="N22" s="253"/>
      <c r="O22" s="269"/>
      <c r="P22" s="252"/>
      <c r="Q22" s="253"/>
      <c r="R22" s="269"/>
      <c r="S22" s="252"/>
      <c r="T22" s="253"/>
      <c r="U22" s="230"/>
      <c r="V22" s="252"/>
      <c r="W22" s="253"/>
      <c r="X22" s="269"/>
      <c r="Y22" s="252"/>
      <c r="Z22" s="253"/>
      <c r="AA22" s="230"/>
      <c r="AB22" s="252"/>
      <c r="AC22" s="253"/>
      <c r="AD22" s="266">
        <f>(L22-O22)*1+O22*1.4+(U22-X22)*1+X22*1.4</f>
        <v>0</v>
      </c>
      <c r="AE22" s="264"/>
      <c r="AF22" s="265"/>
    </row>
    <row r="23" spans="1:32" ht="16.5" customHeight="1">
      <c r="A23" s="51"/>
      <c r="B23" s="270" t="s">
        <v>74</v>
      </c>
      <c r="C23" s="280"/>
      <c r="D23" s="280"/>
      <c r="E23" s="280"/>
      <c r="F23" s="280"/>
      <c r="G23" s="280"/>
      <c r="H23" s="280"/>
      <c r="I23" s="280"/>
      <c r="J23" s="107"/>
      <c r="K23" s="106"/>
      <c r="L23" s="269"/>
      <c r="M23" s="252"/>
      <c r="N23" s="253"/>
      <c r="O23" s="269"/>
      <c r="P23" s="252"/>
      <c r="Q23" s="253"/>
      <c r="R23" s="269"/>
      <c r="S23" s="252"/>
      <c r="T23" s="253"/>
      <c r="U23" s="230"/>
      <c r="V23" s="252"/>
      <c r="W23" s="253"/>
      <c r="X23" s="269"/>
      <c r="Y23" s="252"/>
      <c r="Z23" s="253"/>
      <c r="AA23" s="230"/>
      <c r="AB23" s="252"/>
      <c r="AC23" s="253"/>
      <c r="AD23" s="266">
        <f t="shared" ref="AD23:AD26" si="1">(L23-O23)*1+O23*1.4+(U23-X23)*1+X23*1.4</f>
        <v>0</v>
      </c>
      <c r="AE23" s="264"/>
      <c r="AF23" s="265"/>
    </row>
    <row r="24" spans="1:32" ht="16.5" customHeight="1">
      <c r="A24" s="51"/>
      <c r="B24" s="88" t="s">
        <v>75</v>
      </c>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5"/>
    </row>
    <row r="25" spans="1:32" ht="22.5" customHeight="1">
      <c r="A25" s="51"/>
      <c r="B25" s="284" t="s">
        <v>161</v>
      </c>
      <c r="C25" s="285"/>
      <c r="D25" s="285"/>
      <c r="E25" s="285"/>
      <c r="F25" s="285"/>
      <c r="G25" s="285"/>
      <c r="H25" s="285"/>
      <c r="I25" s="285"/>
      <c r="J25" s="285"/>
      <c r="K25" s="285"/>
      <c r="L25" s="269"/>
      <c r="M25" s="252"/>
      <c r="N25" s="253"/>
      <c r="O25" s="269"/>
      <c r="P25" s="252"/>
      <c r="Q25" s="253"/>
      <c r="R25" s="269"/>
      <c r="S25" s="252"/>
      <c r="T25" s="253"/>
      <c r="U25" s="230"/>
      <c r="V25" s="252"/>
      <c r="W25" s="253"/>
      <c r="X25" s="269"/>
      <c r="Y25" s="252"/>
      <c r="Z25" s="253"/>
      <c r="AA25" s="230"/>
      <c r="AB25" s="252"/>
      <c r="AC25" s="253"/>
      <c r="AD25" s="266">
        <f t="shared" si="1"/>
        <v>0</v>
      </c>
      <c r="AE25" s="264"/>
      <c r="AF25" s="265"/>
    </row>
    <row r="26" spans="1:32" ht="16.5" customHeight="1">
      <c r="A26" s="51"/>
      <c r="B26" s="309" t="s">
        <v>76</v>
      </c>
      <c r="C26" s="310"/>
      <c r="D26" s="310"/>
      <c r="E26" s="310"/>
      <c r="F26" s="310"/>
      <c r="G26" s="310"/>
      <c r="H26" s="310"/>
      <c r="I26" s="310"/>
      <c r="J26" s="310"/>
      <c r="K26" s="311"/>
      <c r="L26" s="269"/>
      <c r="M26" s="252"/>
      <c r="N26" s="253"/>
      <c r="O26" s="269"/>
      <c r="P26" s="252"/>
      <c r="Q26" s="253"/>
      <c r="R26" s="269"/>
      <c r="S26" s="252"/>
      <c r="T26" s="253"/>
      <c r="U26" s="230"/>
      <c r="V26" s="252"/>
      <c r="W26" s="253"/>
      <c r="X26" s="269"/>
      <c r="Y26" s="252"/>
      <c r="Z26" s="253"/>
      <c r="AA26" s="230"/>
      <c r="AB26" s="252"/>
      <c r="AC26" s="253"/>
      <c r="AD26" s="266">
        <f t="shared" si="1"/>
        <v>0</v>
      </c>
      <c r="AE26" s="264"/>
      <c r="AF26" s="265"/>
    </row>
    <row r="27" spans="1:32" ht="16.5" customHeight="1">
      <c r="A27" s="51"/>
      <c r="B27" s="312" t="s">
        <v>275</v>
      </c>
      <c r="C27" s="313"/>
      <c r="D27" s="313"/>
      <c r="E27" s="313"/>
      <c r="F27" s="313"/>
      <c r="G27" s="313"/>
      <c r="H27" s="313"/>
      <c r="I27" s="313"/>
      <c r="J27" s="313"/>
      <c r="K27" s="314"/>
      <c r="L27" s="269"/>
      <c r="M27" s="252"/>
      <c r="N27" s="253"/>
      <c r="O27" s="269"/>
      <c r="P27" s="252"/>
      <c r="Q27" s="253"/>
      <c r="R27" s="269"/>
      <c r="S27" s="252"/>
      <c r="T27" s="253"/>
      <c r="U27" s="230"/>
      <c r="V27" s="252"/>
      <c r="W27" s="253"/>
      <c r="X27" s="269"/>
      <c r="Y27" s="252"/>
      <c r="Z27" s="253"/>
      <c r="AA27" s="230"/>
      <c r="AB27" s="252"/>
      <c r="AC27" s="253"/>
      <c r="AD27" s="266">
        <f t="shared" ref="AD27:AD28" si="2">(L27-O27)*1+O27*1.4+(U27-X27)*1+X27*1.4</f>
        <v>0</v>
      </c>
      <c r="AE27" s="264"/>
      <c r="AF27" s="265"/>
    </row>
    <row r="28" spans="1:32" ht="16.5" customHeight="1">
      <c r="A28" s="51"/>
      <c r="B28" s="315" t="s">
        <v>274</v>
      </c>
      <c r="C28" s="316"/>
      <c r="D28" s="316"/>
      <c r="E28" s="316"/>
      <c r="F28" s="316"/>
      <c r="G28" s="316"/>
      <c r="H28" s="316"/>
      <c r="I28" s="316"/>
      <c r="J28" s="316"/>
      <c r="K28" s="317"/>
      <c r="L28" s="269"/>
      <c r="M28" s="252"/>
      <c r="N28" s="253"/>
      <c r="O28" s="269"/>
      <c r="P28" s="252"/>
      <c r="Q28" s="253"/>
      <c r="R28" s="269"/>
      <c r="S28" s="252"/>
      <c r="T28" s="253"/>
      <c r="U28" s="230"/>
      <c r="V28" s="252"/>
      <c r="W28" s="253"/>
      <c r="X28" s="269"/>
      <c r="Y28" s="252"/>
      <c r="Z28" s="253"/>
      <c r="AA28" s="230"/>
      <c r="AB28" s="252"/>
      <c r="AC28" s="253"/>
      <c r="AD28" s="266">
        <f t="shared" si="2"/>
        <v>0</v>
      </c>
      <c r="AE28" s="264"/>
      <c r="AF28" s="265"/>
    </row>
    <row r="29" spans="1:32" ht="16.5" customHeight="1">
      <c r="A29" s="51"/>
      <c r="B29" s="88" t="s">
        <v>77</v>
      </c>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5"/>
    </row>
    <row r="30" spans="1:32" ht="16.5" customHeight="1">
      <c r="A30" s="51"/>
      <c r="B30" s="270" t="s">
        <v>78</v>
      </c>
      <c r="C30" s="280"/>
      <c r="D30" s="280"/>
      <c r="E30" s="280"/>
      <c r="F30" s="280"/>
      <c r="G30" s="280"/>
      <c r="H30" s="280"/>
      <c r="I30" s="280"/>
      <c r="J30" s="107"/>
      <c r="K30" s="107"/>
      <c r="L30" s="269"/>
      <c r="M30" s="252"/>
      <c r="N30" s="253"/>
      <c r="O30" s="254"/>
      <c r="P30" s="255"/>
      <c r="Q30" s="256"/>
      <c r="R30" s="269"/>
      <c r="S30" s="252"/>
      <c r="T30" s="253"/>
      <c r="U30" s="230"/>
      <c r="V30" s="252"/>
      <c r="W30" s="253"/>
      <c r="X30" s="254"/>
      <c r="Y30" s="255"/>
      <c r="Z30" s="256"/>
      <c r="AA30" s="230"/>
      <c r="AB30" s="252"/>
      <c r="AC30" s="253"/>
      <c r="AD30" s="266">
        <f>L30+U30</f>
        <v>0</v>
      </c>
      <c r="AE30" s="264"/>
      <c r="AF30" s="265"/>
    </row>
    <row r="31" spans="1:32" ht="16.5" customHeight="1">
      <c r="A31" s="51"/>
      <c r="B31" s="270" t="s">
        <v>79</v>
      </c>
      <c r="C31" s="271"/>
      <c r="D31" s="271"/>
      <c r="E31" s="271"/>
      <c r="F31" s="271"/>
      <c r="G31" s="271"/>
      <c r="H31" s="271"/>
      <c r="I31" s="271"/>
      <c r="J31" s="271"/>
      <c r="K31" s="271"/>
      <c r="L31" s="281"/>
      <c r="M31" s="282"/>
      <c r="N31" s="283"/>
      <c r="O31" s="254"/>
      <c r="P31" s="255"/>
      <c r="Q31" s="256"/>
      <c r="R31" s="281"/>
      <c r="S31" s="282"/>
      <c r="T31" s="283"/>
      <c r="U31" s="281"/>
      <c r="V31" s="282"/>
      <c r="W31" s="283"/>
      <c r="X31" s="254"/>
      <c r="Y31" s="255"/>
      <c r="Z31" s="256"/>
      <c r="AA31" s="230"/>
      <c r="AB31" s="252"/>
      <c r="AC31" s="253"/>
      <c r="AD31" s="266">
        <f t="shared" ref="AD31:AD32" si="3">L31+U31</f>
        <v>0</v>
      </c>
      <c r="AE31" s="264"/>
      <c r="AF31" s="265"/>
    </row>
    <row r="32" spans="1:32" ht="16.5" customHeight="1">
      <c r="A32" s="51"/>
      <c r="B32" s="270" t="s">
        <v>80</v>
      </c>
      <c r="C32" s="280"/>
      <c r="D32" s="280"/>
      <c r="E32" s="280"/>
      <c r="F32" s="280"/>
      <c r="G32" s="280"/>
      <c r="H32" s="280"/>
      <c r="I32" s="280"/>
      <c r="J32" s="107"/>
      <c r="K32" s="107"/>
      <c r="L32" s="269"/>
      <c r="M32" s="252"/>
      <c r="N32" s="253"/>
      <c r="O32" s="254"/>
      <c r="P32" s="255"/>
      <c r="Q32" s="256"/>
      <c r="R32" s="269"/>
      <c r="S32" s="252"/>
      <c r="T32" s="253"/>
      <c r="U32" s="230"/>
      <c r="V32" s="252"/>
      <c r="W32" s="253"/>
      <c r="X32" s="254"/>
      <c r="Y32" s="255"/>
      <c r="Z32" s="256"/>
      <c r="AA32" s="230"/>
      <c r="AB32" s="252"/>
      <c r="AC32" s="253"/>
      <c r="AD32" s="266">
        <f t="shared" si="3"/>
        <v>0</v>
      </c>
      <c r="AE32" s="264"/>
      <c r="AF32" s="265"/>
    </row>
    <row r="33" spans="1:32" ht="16.5" customHeight="1">
      <c r="A33" s="51"/>
      <c r="B33" s="88" t="s">
        <v>81</v>
      </c>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5"/>
    </row>
    <row r="34" spans="1:32" ht="16.5" customHeight="1">
      <c r="A34" s="51"/>
      <c r="B34" s="270" t="s">
        <v>82</v>
      </c>
      <c r="C34" s="280"/>
      <c r="D34" s="280"/>
      <c r="E34" s="280"/>
      <c r="F34" s="280"/>
      <c r="G34" s="280"/>
      <c r="H34" s="280"/>
      <c r="I34" s="280"/>
      <c r="J34" s="107"/>
      <c r="K34" s="106"/>
      <c r="L34" s="269"/>
      <c r="M34" s="252"/>
      <c r="N34" s="253"/>
      <c r="O34" s="254"/>
      <c r="P34" s="255"/>
      <c r="Q34" s="256"/>
      <c r="R34" s="269"/>
      <c r="S34" s="252"/>
      <c r="T34" s="253"/>
      <c r="U34" s="230"/>
      <c r="V34" s="252"/>
      <c r="W34" s="253"/>
      <c r="X34" s="254"/>
      <c r="Y34" s="255"/>
      <c r="Z34" s="256"/>
      <c r="AA34" s="230"/>
      <c r="AB34" s="252"/>
      <c r="AC34" s="253"/>
      <c r="AD34" s="266">
        <f t="shared" ref="AD34:AD37" si="4">L34*0.1+U34*0.1</f>
        <v>0</v>
      </c>
      <c r="AE34" s="264"/>
      <c r="AF34" s="265"/>
    </row>
    <row r="35" spans="1:32" ht="16.5" customHeight="1">
      <c r="A35" s="51"/>
      <c r="B35" s="270" t="s">
        <v>162</v>
      </c>
      <c r="C35" s="271"/>
      <c r="D35" s="271"/>
      <c r="E35" s="271"/>
      <c r="F35" s="271"/>
      <c r="G35" s="271"/>
      <c r="H35" s="271"/>
      <c r="I35" s="271"/>
      <c r="J35" s="85"/>
      <c r="K35" s="106"/>
      <c r="L35" s="269"/>
      <c r="M35" s="252"/>
      <c r="N35" s="253"/>
      <c r="O35" s="254"/>
      <c r="P35" s="255"/>
      <c r="Q35" s="256"/>
      <c r="R35" s="269"/>
      <c r="S35" s="252"/>
      <c r="T35" s="253"/>
      <c r="U35" s="230"/>
      <c r="V35" s="252"/>
      <c r="W35" s="253"/>
      <c r="X35" s="254"/>
      <c r="Y35" s="255"/>
      <c r="Z35" s="256"/>
      <c r="AA35" s="230"/>
      <c r="AB35" s="252"/>
      <c r="AC35" s="253"/>
      <c r="AD35" s="266">
        <f t="shared" si="4"/>
        <v>0</v>
      </c>
      <c r="AE35" s="264"/>
      <c r="AF35" s="265"/>
    </row>
    <row r="36" spans="1:32" ht="16.5" customHeight="1">
      <c r="A36" s="51"/>
      <c r="B36" s="270" t="s">
        <v>163</v>
      </c>
      <c r="C36" s="271"/>
      <c r="D36" s="271"/>
      <c r="E36" s="271"/>
      <c r="F36" s="271"/>
      <c r="G36" s="271"/>
      <c r="H36" s="271"/>
      <c r="I36" s="271"/>
      <c r="J36" s="85"/>
      <c r="K36" s="106"/>
      <c r="L36" s="269"/>
      <c r="M36" s="252"/>
      <c r="N36" s="253"/>
      <c r="O36" s="254"/>
      <c r="P36" s="255"/>
      <c r="Q36" s="256"/>
      <c r="R36" s="269"/>
      <c r="S36" s="252"/>
      <c r="T36" s="253"/>
      <c r="U36" s="230"/>
      <c r="V36" s="252"/>
      <c r="W36" s="253"/>
      <c r="X36" s="254"/>
      <c r="Y36" s="255"/>
      <c r="Z36" s="256"/>
      <c r="AA36" s="230"/>
      <c r="AB36" s="252"/>
      <c r="AC36" s="253"/>
      <c r="AD36" s="266">
        <f t="shared" si="4"/>
        <v>0</v>
      </c>
      <c r="AE36" s="264"/>
      <c r="AF36" s="265"/>
    </row>
    <row r="37" spans="1:32" ht="16.5" customHeight="1">
      <c r="A37" s="51"/>
      <c r="B37" s="270" t="s">
        <v>164</v>
      </c>
      <c r="C37" s="271"/>
      <c r="D37" s="271"/>
      <c r="E37" s="271"/>
      <c r="F37" s="271"/>
      <c r="G37" s="271"/>
      <c r="H37" s="271"/>
      <c r="I37" s="271"/>
      <c r="J37" s="85"/>
      <c r="K37" s="106"/>
      <c r="L37" s="269"/>
      <c r="M37" s="252"/>
      <c r="N37" s="253"/>
      <c r="O37" s="254"/>
      <c r="P37" s="255"/>
      <c r="Q37" s="256"/>
      <c r="R37" s="269"/>
      <c r="S37" s="252"/>
      <c r="T37" s="253"/>
      <c r="U37" s="230"/>
      <c r="V37" s="252"/>
      <c r="W37" s="253"/>
      <c r="X37" s="254"/>
      <c r="Y37" s="255"/>
      <c r="Z37" s="256"/>
      <c r="AA37" s="230"/>
      <c r="AB37" s="252"/>
      <c r="AC37" s="253"/>
      <c r="AD37" s="266">
        <f t="shared" si="4"/>
        <v>0</v>
      </c>
      <c r="AE37" s="264"/>
      <c r="AF37" s="265"/>
    </row>
    <row r="38" spans="1:32" ht="16.5" customHeight="1">
      <c r="A38" s="51"/>
      <c r="B38" s="84" t="s">
        <v>83</v>
      </c>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3"/>
    </row>
    <row r="39" spans="1:32" ht="16.5" customHeight="1">
      <c r="A39" s="51"/>
      <c r="B39" s="276" t="s">
        <v>84</v>
      </c>
      <c r="C39" s="277"/>
      <c r="D39" s="277"/>
      <c r="E39" s="277"/>
      <c r="F39" s="277"/>
      <c r="G39" s="277"/>
      <c r="H39" s="277"/>
      <c r="I39" s="277"/>
      <c r="J39" s="86"/>
      <c r="K39" s="87"/>
      <c r="L39" s="269"/>
      <c r="M39" s="252"/>
      <c r="N39" s="253"/>
      <c r="O39" s="254"/>
      <c r="P39" s="255"/>
      <c r="Q39" s="256"/>
      <c r="R39" s="269"/>
      <c r="S39" s="252"/>
      <c r="T39" s="253"/>
      <c r="U39" s="230"/>
      <c r="V39" s="252"/>
      <c r="W39" s="253"/>
      <c r="X39" s="254"/>
      <c r="Y39" s="255"/>
      <c r="Z39" s="256"/>
      <c r="AA39" s="230"/>
      <c r="AB39" s="252"/>
      <c r="AC39" s="253"/>
      <c r="AD39" s="266">
        <f>L39*0.1+U39*0.1</f>
        <v>0</v>
      </c>
      <c r="AE39" s="264"/>
      <c r="AF39" s="265"/>
    </row>
    <row r="40" spans="1:32" ht="16.5" customHeight="1">
      <c r="A40" s="51"/>
      <c r="B40" s="276" t="s">
        <v>165</v>
      </c>
      <c r="C40" s="277"/>
      <c r="D40" s="277"/>
      <c r="E40" s="277"/>
      <c r="F40" s="277"/>
      <c r="G40" s="277"/>
      <c r="H40" s="277"/>
      <c r="I40" s="277"/>
      <c r="J40" s="86"/>
      <c r="K40" s="87"/>
      <c r="L40" s="269"/>
      <c r="M40" s="252"/>
      <c r="N40" s="253"/>
      <c r="O40" s="254"/>
      <c r="P40" s="255"/>
      <c r="Q40" s="256"/>
      <c r="R40" s="269"/>
      <c r="S40" s="252"/>
      <c r="T40" s="253"/>
      <c r="U40" s="230"/>
      <c r="V40" s="252"/>
      <c r="W40" s="253"/>
      <c r="X40" s="254"/>
      <c r="Y40" s="255"/>
      <c r="Z40" s="256"/>
      <c r="AA40" s="230"/>
      <c r="AB40" s="252"/>
      <c r="AC40" s="253"/>
      <c r="AD40" s="266">
        <f t="shared" ref="AD40:AD46" si="5">L40*0.1+U40*0.1</f>
        <v>0</v>
      </c>
      <c r="AE40" s="264"/>
      <c r="AF40" s="265"/>
    </row>
    <row r="41" spans="1:32" ht="16.5" customHeight="1">
      <c r="A41" s="51"/>
      <c r="B41" s="276" t="s">
        <v>166</v>
      </c>
      <c r="C41" s="277"/>
      <c r="D41" s="277"/>
      <c r="E41" s="277"/>
      <c r="F41" s="277"/>
      <c r="G41" s="277"/>
      <c r="H41" s="277"/>
      <c r="I41" s="277"/>
      <c r="J41" s="86"/>
      <c r="K41" s="87"/>
      <c r="L41" s="269"/>
      <c r="M41" s="252"/>
      <c r="N41" s="253"/>
      <c r="O41" s="254"/>
      <c r="P41" s="255"/>
      <c r="Q41" s="256"/>
      <c r="R41" s="269"/>
      <c r="S41" s="252"/>
      <c r="T41" s="253"/>
      <c r="U41" s="230"/>
      <c r="V41" s="252"/>
      <c r="W41" s="253"/>
      <c r="X41" s="254"/>
      <c r="Y41" s="255"/>
      <c r="Z41" s="256"/>
      <c r="AA41" s="230"/>
      <c r="AB41" s="252"/>
      <c r="AC41" s="253"/>
      <c r="AD41" s="266">
        <f t="shared" si="5"/>
        <v>0</v>
      </c>
      <c r="AE41" s="264"/>
      <c r="AF41" s="265"/>
    </row>
    <row r="42" spans="1:32" ht="16.5" customHeight="1">
      <c r="A42" s="51"/>
      <c r="B42" s="276" t="s">
        <v>167</v>
      </c>
      <c r="C42" s="277"/>
      <c r="D42" s="277"/>
      <c r="E42" s="277"/>
      <c r="F42" s="277"/>
      <c r="G42" s="277"/>
      <c r="H42" s="277"/>
      <c r="I42" s="277"/>
      <c r="J42" s="277"/>
      <c r="K42" s="277"/>
      <c r="L42" s="269"/>
      <c r="M42" s="252"/>
      <c r="N42" s="253"/>
      <c r="O42" s="254"/>
      <c r="P42" s="255"/>
      <c r="Q42" s="256"/>
      <c r="R42" s="269"/>
      <c r="S42" s="252"/>
      <c r="T42" s="253"/>
      <c r="U42" s="230"/>
      <c r="V42" s="252"/>
      <c r="W42" s="253"/>
      <c r="X42" s="254"/>
      <c r="Y42" s="255"/>
      <c r="Z42" s="256"/>
      <c r="AA42" s="230"/>
      <c r="AB42" s="252"/>
      <c r="AC42" s="253"/>
      <c r="AD42" s="266">
        <f t="shared" si="5"/>
        <v>0</v>
      </c>
      <c r="AE42" s="264"/>
      <c r="AF42" s="265"/>
    </row>
    <row r="43" spans="1:32" ht="16.5" customHeight="1">
      <c r="A43" s="51"/>
      <c r="B43" s="276" t="s">
        <v>168</v>
      </c>
      <c r="C43" s="277"/>
      <c r="D43" s="277"/>
      <c r="E43" s="277"/>
      <c r="F43" s="277"/>
      <c r="G43" s="277"/>
      <c r="H43" s="277"/>
      <c r="I43" s="277"/>
      <c r="J43" s="86"/>
      <c r="K43" s="87"/>
      <c r="L43" s="269"/>
      <c r="M43" s="252"/>
      <c r="N43" s="253"/>
      <c r="O43" s="254"/>
      <c r="P43" s="255"/>
      <c r="Q43" s="256"/>
      <c r="R43" s="269"/>
      <c r="S43" s="252"/>
      <c r="T43" s="253"/>
      <c r="U43" s="230"/>
      <c r="V43" s="252"/>
      <c r="W43" s="253"/>
      <c r="X43" s="254"/>
      <c r="Y43" s="255"/>
      <c r="Z43" s="256"/>
      <c r="AA43" s="230"/>
      <c r="AB43" s="252"/>
      <c r="AC43" s="253"/>
      <c r="AD43" s="266">
        <f t="shared" si="5"/>
        <v>0</v>
      </c>
      <c r="AE43" s="264"/>
      <c r="AF43" s="265"/>
    </row>
    <row r="44" spans="1:32" ht="16.5" customHeight="1">
      <c r="A44" s="51"/>
      <c r="B44" s="276" t="s">
        <v>169</v>
      </c>
      <c r="C44" s="277"/>
      <c r="D44" s="277"/>
      <c r="E44" s="277"/>
      <c r="F44" s="277"/>
      <c r="G44" s="277"/>
      <c r="H44" s="277"/>
      <c r="I44" s="277"/>
      <c r="J44" s="86"/>
      <c r="K44" s="87"/>
      <c r="L44" s="269"/>
      <c r="M44" s="252"/>
      <c r="N44" s="253"/>
      <c r="O44" s="254"/>
      <c r="P44" s="255"/>
      <c r="Q44" s="256"/>
      <c r="R44" s="269"/>
      <c r="S44" s="252"/>
      <c r="T44" s="253"/>
      <c r="U44" s="230"/>
      <c r="V44" s="252"/>
      <c r="W44" s="253"/>
      <c r="X44" s="254"/>
      <c r="Y44" s="255"/>
      <c r="Z44" s="256"/>
      <c r="AA44" s="230"/>
      <c r="AB44" s="252"/>
      <c r="AC44" s="253"/>
      <c r="AD44" s="266">
        <f t="shared" si="5"/>
        <v>0</v>
      </c>
      <c r="AE44" s="264"/>
      <c r="AF44" s="265"/>
    </row>
    <row r="45" spans="1:32" ht="16.5" customHeight="1">
      <c r="A45" s="51"/>
      <c r="B45" s="276" t="s">
        <v>170</v>
      </c>
      <c r="C45" s="277"/>
      <c r="D45" s="277"/>
      <c r="E45" s="277"/>
      <c r="F45" s="277"/>
      <c r="G45" s="277"/>
      <c r="H45" s="277"/>
      <c r="I45" s="277"/>
      <c r="J45" s="86"/>
      <c r="K45" s="87"/>
      <c r="L45" s="269"/>
      <c r="M45" s="252"/>
      <c r="N45" s="253"/>
      <c r="O45" s="254"/>
      <c r="P45" s="255"/>
      <c r="Q45" s="256"/>
      <c r="R45" s="269"/>
      <c r="S45" s="252"/>
      <c r="T45" s="253"/>
      <c r="U45" s="230"/>
      <c r="V45" s="252"/>
      <c r="W45" s="253"/>
      <c r="X45" s="254"/>
      <c r="Y45" s="255"/>
      <c r="Z45" s="256"/>
      <c r="AA45" s="230"/>
      <c r="AB45" s="252"/>
      <c r="AC45" s="253"/>
      <c r="AD45" s="266">
        <f t="shared" si="5"/>
        <v>0</v>
      </c>
      <c r="AE45" s="264"/>
      <c r="AF45" s="265"/>
    </row>
    <row r="46" spans="1:32" ht="16.5" customHeight="1">
      <c r="A46" s="51"/>
      <c r="B46" s="278" t="s">
        <v>171</v>
      </c>
      <c r="C46" s="279"/>
      <c r="D46" s="279"/>
      <c r="E46" s="279"/>
      <c r="F46" s="279"/>
      <c r="G46" s="279"/>
      <c r="H46" s="279"/>
      <c r="I46" s="279"/>
      <c r="J46" s="279"/>
      <c r="K46" s="279"/>
      <c r="L46" s="269"/>
      <c r="M46" s="252"/>
      <c r="N46" s="253"/>
      <c r="O46" s="254"/>
      <c r="P46" s="255"/>
      <c r="Q46" s="256"/>
      <c r="R46" s="269"/>
      <c r="S46" s="252"/>
      <c r="T46" s="253"/>
      <c r="U46" s="230"/>
      <c r="V46" s="252"/>
      <c r="W46" s="253"/>
      <c r="X46" s="254"/>
      <c r="Y46" s="255"/>
      <c r="Z46" s="256"/>
      <c r="AA46" s="230"/>
      <c r="AB46" s="252"/>
      <c r="AC46" s="253"/>
      <c r="AD46" s="266">
        <f t="shared" si="5"/>
        <v>0</v>
      </c>
      <c r="AE46" s="264"/>
      <c r="AF46" s="265"/>
    </row>
    <row r="47" spans="1:32" ht="27" customHeight="1">
      <c r="A47" s="51"/>
      <c r="B47" s="318" t="s">
        <v>276</v>
      </c>
      <c r="C47" s="319"/>
      <c r="D47" s="319"/>
      <c r="E47" s="319"/>
      <c r="F47" s="319"/>
      <c r="G47" s="319"/>
      <c r="H47" s="319"/>
      <c r="I47" s="319"/>
      <c r="J47" s="319"/>
      <c r="K47" s="320"/>
      <c r="L47" s="269"/>
      <c r="M47" s="252"/>
      <c r="N47" s="253"/>
      <c r="O47" s="254"/>
      <c r="P47" s="255"/>
      <c r="Q47" s="256"/>
      <c r="R47" s="269"/>
      <c r="S47" s="252"/>
      <c r="T47" s="253"/>
      <c r="U47" s="230"/>
      <c r="V47" s="252"/>
      <c r="W47" s="253"/>
      <c r="X47" s="321"/>
      <c r="Y47" s="322"/>
      <c r="Z47" s="323"/>
      <c r="AA47" s="230"/>
      <c r="AB47" s="252"/>
      <c r="AC47" s="253"/>
      <c r="AD47" s="324">
        <f>L47*0.1+U47*0.1</f>
        <v>0</v>
      </c>
      <c r="AE47" s="325"/>
      <c r="AF47" s="326"/>
    </row>
    <row r="48" spans="1:32" ht="16.5" customHeight="1">
      <c r="A48" s="51"/>
      <c r="B48" s="108" t="s">
        <v>278</v>
      </c>
      <c r="C48" s="109" t="s">
        <v>279</v>
      </c>
      <c r="D48" s="110"/>
      <c r="E48" s="110"/>
      <c r="F48" s="110"/>
      <c r="G48" s="110"/>
      <c r="H48" s="110"/>
      <c r="I48" s="110"/>
      <c r="J48" s="110"/>
      <c r="K48" s="110"/>
      <c r="L48" s="74"/>
      <c r="M48" s="74"/>
      <c r="N48" s="74"/>
      <c r="O48" s="74"/>
      <c r="P48" s="74"/>
      <c r="Q48" s="74"/>
      <c r="R48" s="74"/>
      <c r="S48" s="74"/>
      <c r="T48" s="74"/>
      <c r="U48" s="74"/>
      <c r="V48" s="74"/>
      <c r="W48" s="74"/>
      <c r="X48" s="74"/>
      <c r="Y48" s="74"/>
      <c r="Z48" s="74"/>
      <c r="AA48" s="74"/>
      <c r="AB48" s="74"/>
      <c r="AC48" s="74"/>
      <c r="AD48" s="74"/>
      <c r="AE48" s="74"/>
      <c r="AF48" s="75"/>
    </row>
    <row r="49" spans="1:35" ht="16.5" customHeight="1">
      <c r="A49" s="51"/>
      <c r="B49" s="278" t="s">
        <v>280</v>
      </c>
      <c r="C49" s="279"/>
      <c r="D49" s="279"/>
      <c r="E49" s="279"/>
      <c r="F49" s="279"/>
      <c r="G49" s="279"/>
      <c r="H49" s="279"/>
      <c r="I49" s="279"/>
      <c r="J49" s="279"/>
      <c r="K49" s="279"/>
      <c r="L49" s="269"/>
      <c r="M49" s="252"/>
      <c r="N49" s="253"/>
      <c r="O49" s="254"/>
      <c r="P49" s="255"/>
      <c r="Q49" s="256"/>
      <c r="R49" s="269"/>
      <c r="S49" s="252"/>
      <c r="T49" s="253"/>
      <c r="U49" s="230"/>
      <c r="V49" s="252"/>
      <c r="W49" s="253"/>
      <c r="X49" s="254"/>
      <c r="Y49" s="255"/>
      <c r="Z49" s="256"/>
      <c r="AA49" s="230"/>
      <c r="AB49" s="252"/>
      <c r="AC49" s="253"/>
      <c r="AD49" s="266">
        <f t="shared" ref="AD49:AD50" si="6">L49*0.1+U49*0.1</f>
        <v>0</v>
      </c>
      <c r="AE49" s="264"/>
      <c r="AF49" s="265"/>
    </row>
    <row r="50" spans="1:35" ht="16.5" customHeight="1">
      <c r="A50" s="51"/>
      <c r="B50" s="278" t="s">
        <v>281</v>
      </c>
      <c r="C50" s="279"/>
      <c r="D50" s="279"/>
      <c r="E50" s="279"/>
      <c r="F50" s="279"/>
      <c r="G50" s="279"/>
      <c r="H50" s="279"/>
      <c r="I50" s="279"/>
      <c r="J50" s="279"/>
      <c r="K50" s="279"/>
      <c r="L50" s="269"/>
      <c r="M50" s="252"/>
      <c r="N50" s="253"/>
      <c r="O50" s="254"/>
      <c r="P50" s="255"/>
      <c r="Q50" s="256"/>
      <c r="R50" s="269"/>
      <c r="S50" s="252"/>
      <c r="T50" s="253"/>
      <c r="U50" s="230"/>
      <c r="V50" s="252"/>
      <c r="W50" s="253"/>
      <c r="X50" s="254"/>
      <c r="Y50" s="255"/>
      <c r="Z50" s="256"/>
      <c r="AA50" s="230"/>
      <c r="AB50" s="252"/>
      <c r="AC50" s="253"/>
      <c r="AD50" s="266">
        <f t="shared" si="6"/>
        <v>0</v>
      </c>
      <c r="AE50" s="264"/>
      <c r="AF50" s="265"/>
    </row>
    <row r="51" spans="1:35" ht="16.5" customHeight="1">
      <c r="A51" s="51"/>
      <c r="B51" s="267" t="s">
        <v>277</v>
      </c>
      <c r="C51" s="268"/>
      <c r="D51" s="268"/>
      <c r="E51" s="268"/>
      <c r="F51" s="268"/>
      <c r="G51" s="268"/>
      <c r="H51" s="268"/>
      <c r="I51" s="268"/>
      <c r="J51" s="268"/>
      <c r="K51" s="268"/>
      <c r="L51" s="269"/>
      <c r="M51" s="252"/>
      <c r="N51" s="253"/>
      <c r="O51" s="254"/>
      <c r="P51" s="255"/>
      <c r="Q51" s="256"/>
      <c r="R51" s="269"/>
      <c r="S51" s="252"/>
      <c r="T51" s="253"/>
      <c r="U51" s="269"/>
      <c r="V51" s="252"/>
      <c r="W51" s="253"/>
      <c r="X51" s="254"/>
      <c r="Y51" s="255"/>
      <c r="Z51" s="256"/>
      <c r="AA51" s="230"/>
      <c r="AB51" s="252"/>
      <c r="AC51" s="253"/>
      <c r="AD51" s="266">
        <f t="shared" ref="AD51" si="7">L51+U51</f>
        <v>0</v>
      </c>
      <c r="AE51" s="264"/>
      <c r="AF51" s="265"/>
    </row>
    <row r="52" spans="1:35" ht="16.5" customHeight="1">
      <c r="A52" s="51"/>
      <c r="B52" s="272" t="s">
        <v>85</v>
      </c>
      <c r="C52" s="273"/>
      <c r="D52" s="273"/>
      <c r="E52" s="273"/>
      <c r="F52" s="273"/>
      <c r="G52" s="273"/>
      <c r="H52" s="273"/>
      <c r="I52" s="273"/>
      <c r="J52" s="273"/>
      <c r="K52" s="273"/>
      <c r="L52" s="111">
        <f>SUM(L15:N20,L22:N23,L25:N28,L30:N32,L34:N37,L39:N47,L49:N51)</f>
        <v>0</v>
      </c>
      <c r="M52" s="250">
        <f>SUM(L34:N37,L39:N47,L49:N50)</f>
        <v>0</v>
      </c>
      <c r="N52" s="251"/>
      <c r="O52" s="263">
        <f>SUM(O22:Q23,O25:Q28)</f>
        <v>0</v>
      </c>
      <c r="P52" s="264"/>
      <c r="Q52" s="265"/>
      <c r="R52" s="263"/>
      <c r="S52" s="274"/>
      <c r="T52" s="275"/>
      <c r="U52" s="111">
        <f>SUM(U15:W20,U22:W23,U25:W28,U30:W32,U34:W37,U39:W47,U49:W51)</f>
        <v>0</v>
      </c>
      <c r="V52" s="250">
        <f>SUM(U34:W37,U39:W47,U49:W50)</f>
        <v>0</v>
      </c>
      <c r="W52" s="251"/>
      <c r="X52" s="263">
        <f>SUM(X22:Z23,X25:Z28)</f>
        <v>0</v>
      </c>
      <c r="Y52" s="264"/>
      <c r="Z52" s="265"/>
      <c r="AA52" s="263"/>
      <c r="AB52" s="264"/>
      <c r="AC52" s="265"/>
      <c r="AD52" s="266">
        <f>SUM(AD15:AF20,AD22:AF23,AD25:AF28,AD30:AF32,AD34:AF37,AD39:AF51)</f>
        <v>0</v>
      </c>
      <c r="AE52" s="264"/>
      <c r="AF52" s="265"/>
      <c r="AG52"/>
      <c r="AH52"/>
      <c r="AI52"/>
    </row>
    <row r="53" spans="1:35" ht="16.5" customHeight="1">
      <c r="A53" s="51"/>
      <c r="B53" s="51"/>
      <c r="C53" s="51"/>
      <c r="D53" s="51"/>
      <c r="E53" s="51"/>
      <c r="F53" s="51"/>
      <c r="G53" s="51"/>
      <c r="H53" s="51"/>
      <c r="I53" s="51"/>
      <c r="J53" s="51"/>
      <c r="K53" s="51"/>
      <c r="L53" s="56" t="s">
        <v>239</v>
      </c>
      <c r="M53" s="51"/>
      <c r="N53" s="51"/>
      <c r="O53" s="51"/>
      <c r="P53" s="51"/>
      <c r="Q53" s="1"/>
      <c r="R53" s="112"/>
      <c r="S53" s="112"/>
      <c r="T53" s="112"/>
      <c r="U53" s="112"/>
      <c r="V53" s="19"/>
      <c r="W53" s="19"/>
      <c r="X53" s="19"/>
      <c r="Y53" s="19"/>
      <c r="AA53" s="112"/>
      <c r="AB53" s="112"/>
      <c r="AC53" s="112"/>
      <c r="AD53" s="112"/>
      <c r="AE53" s="19"/>
      <c r="AF53" s="19"/>
      <c r="AG53"/>
      <c r="AH53"/>
      <c r="AI53"/>
    </row>
    <row r="54" spans="1:35" ht="16.5" customHeight="1">
      <c r="A54" s="51"/>
      <c r="B54" s="51"/>
      <c r="C54" s="51"/>
      <c r="D54" s="51"/>
      <c r="E54" s="51"/>
      <c r="F54" s="51"/>
      <c r="G54" s="51"/>
      <c r="H54" s="51"/>
      <c r="I54" s="51"/>
      <c r="J54" s="51"/>
      <c r="K54" s="51"/>
      <c r="L54" s="89"/>
      <c r="M54" s="51"/>
      <c r="N54" s="51"/>
      <c r="O54" s="51"/>
      <c r="P54" s="51"/>
      <c r="Q54" s="51"/>
      <c r="R54" s="51"/>
      <c r="S54" s="51"/>
    </row>
    <row r="55" spans="1:35" ht="16.5" customHeight="1"/>
    <row r="56" spans="1:35" ht="16.5" customHeight="1"/>
  </sheetData>
  <sheetProtection algorithmName="SHA-512" hashValue="wMG8PQiKyHmavO/745/CIKEsVPep5UKCMUuBwBLnSkb71CH/yS0G9yhez7rKRCbJSXgiKvPGrqqERiPau8kboQ==" saltValue="69OxVbQ+fwVvBwLPLwqmpA==" spinCount="100000" sheet="1" objects="1" scenarios="1"/>
  <protectedRanges>
    <protectedRange sqref="L22:N23" name="範囲1_3"/>
    <protectedRange sqref="E9:O9" name="範囲1_1_3"/>
  </protectedRanges>
  <mergeCells count="270">
    <mergeCell ref="B50:K50"/>
    <mergeCell ref="L50:N50"/>
    <mergeCell ref="O50:Q50"/>
    <mergeCell ref="R50:T50"/>
    <mergeCell ref="U50:W50"/>
    <mergeCell ref="X50:Z50"/>
    <mergeCell ref="AA50:AC50"/>
    <mergeCell ref="AD50:AF50"/>
    <mergeCell ref="AA47:AC47"/>
    <mergeCell ref="AD47:AF47"/>
    <mergeCell ref="B49:K49"/>
    <mergeCell ref="L49:N49"/>
    <mergeCell ref="O49:Q49"/>
    <mergeCell ref="R49:T49"/>
    <mergeCell ref="U49:W49"/>
    <mergeCell ref="X49:Z49"/>
    <mergeCell ref="AA49:AC49"/>
    <mergeCell ref="AD49:AF49"/>
    <mergeCell ref="B26:K26"/>
    <mergeCell ref="B27:K27"/>
    <mergeCell ref="B28:K28"/>
    <mergeCell ref="B47:K47"/>
    <mergeCell ref="L47:N47"/>
    <mergeCell ref="O47:Q47"/>
    <mergeCell ref="R47:T47"/>
    <mergeCell ref="U47:W47"/>
    <mergeCell ref="X47:Z47"/>
    <mergeCell ref="B30:I30"/>
    <mergeCell ref="L30:N30"/>
    <mergeCell ref="O30:Q30"/>
    <mergeCell ref="R30:T30"/>
    <mergeCell ref="U30:W30"/>
    <mergeCell ref="X30:Z30"/>
    <mergeCell ref="B34:I34"/>
    <mergeCell ref="L34:N34"/>
    <mergeCell ref="O34:Q34"/>
    <mergeCell ref="R34:T34"/>
    <mergeCell ref="U34:W34"/>
    <mergeCell ref="X34:Z34"/>
    <mergeCell ref="B36:I36"/>
    <mergeCell ref="L36:N36"/>
    <mergeCell ref="O36:Q36"/>
    <mergeCell ref="L28:N28"/>
    <mergeCell ref="O28:Q28"/>
    <mergeCell ref="R28:T28"/>
    <mergeCell ref="U28:W28"/>
    <mergeCell ref="X28:Z28"/>
    <mergeCell ref="AA28:AC28"/>
    <mergeCell ref="AD28:AF28"/>
    <mergeCell ref="AD12:AF12"/>
    <mergeCell ref="AD15:AF15"/>
    <mergeCell ref="L13:N13"/>
    <mergeCell ref="O13:Q13"/>
    <mergeCell ref="R13:T13"/>
    <mergeCell ref="AD19:AF19"/>
    <mergeCell ref="AA13:AC13"/>
    <mergeCell ref="AD13:AF13"/>
    <mergeCell ref="L15:N15"/>
    <mergeCell ref="O15:Q15"/>
    <mergeCell ref="AD17:AF17"/>
    <mergeCell ref="AA20:AC20"/>
    <mergeCell ref="AA18:AC18"/>
    <mergeCell ref="AD18:AF18"/>
    <mergeCell ref="AD16:AF16"/>
    <mergeCell ref="AA19:AC19"/>
    <mergeCell ref="B19:K19"/>
    <mergeCell ref="L19:N19"/>
    <mergeCell ref="R15:T15"/>
    <mergeCell ref="U15:W15"/>
    <mergeCell ref="X15:Z15"/>
    <mergeCell ref="O19:Q19"/>
    <mergeCell ref="R19:T19"/>
    <mergeCell ref="U19:W19"/>
    <mergeCell ref="X19:Z19"/>
    <mergeCell ref="L18:N18"/>
    <mergeCell ref="O18:Q18"/>
    <mergeCell ref="R18:T18"/>
    <mergeCell ref="U18:W18"/>
    <mergeCell ref="X18:Z18"/>
    <mergeCell ref="L17:N17"/>
    <mergeCell ref="O17:Q17"/>
    <mergeCell ref="R17:T17"/>
    <mergeCell ref="U17:W17"/>
    <mergeCell ref="X17:Z17"/>
    <mergeCell ref="B9:D9"/>
    <mergeCell ref="E9:O9"/>
    <mergeCell ref="L12:T12"/>
    <mergeCell ref="U12:AC12"/>
    <mergeCell ref="L16:N16"/>
    <mergeCell ref="O16:Q16"/>
    <mergeCell ref="R16:T16"/>
    <mergeCell ref="U16:W16"/>
    <mergeCell ref="X16:Z16"/>
    <mergeCell ref="AA16:AC16"/>
    <mergeCell ref="B12:K13"/>
    <mergeCell ref="U13:W13"/>
    <mergeCell ref="X13:Z13"/>
    <mergeCell ref="AA15:AC15"/>
    <mergeCell ref="B15:K15"/>
    <mergeCell ref="B23:I23"/>
    <mergeCell ref="L23:N23"/>
    <mergeCell ref="O23:Q23"/>
    <mergeCell ref="R23:T23"/>
    <mergeCell ref="U23:W23"/>
    <mergeCell ref="X23:Z23"/>
    <mergeCell ref="AA23:AC23"/>
    <mergeCell ref="AA17:AC17"/>
    <mergeCell ref="AD23:AF23"/>
    <mergeCell ref="AD20:AF20"/>
    <mergeCell ref="B22:I22"/>
    <mergeCell ref="L22:N22"/>
    <mergeCell ref="O22:Q22"/>
    <mergeCell ref="R22:T22"/>
    <mergeCell ref="U22:W22"/>
    <mergeCell ref="X22:Z22"/>
    <mergeCell ref="AA22:AC22"/>
    <mergeCell ref="AD22:AF22"/>
    <mergeCell ref="B20:K20"/>
    <mergeCell ref="L20:N20"/>
    <mergeCell ref="O20:Q20"/>
    <mergeCell ref="R20:T20"/>
    <mergeCell ref="U20:W20"/>
    <mergeCell ref="X20:Z20"/>
    <mergeCell ref="AA30:AC30"/>
    <mergeCell ref="AD30:AF30"/>
    <mergeCell ref="B25:K25"/>
    <mergeCell ref="L25:N25"/>
    <mergeCell ref="O25:Q25"/>
    <mergeCell ref="R25:T25"/>
    <mergeCell ref="U25:W25"/>
    <mergeCell ref="X25:Z25"/>
    <mergeCell ref="AA25:AC25"/>
    <mergeCell ref="AD25:AF25"/>
    <mergeCell ref="L26:N26"/>
    <mergeCell ref="O26:Q26"/>
    <mergeCell ref="R26:T26"/>
    <mergeCell ref="U26:W26"/>
    <mergeCell ref="X26:Z26"/>
    <mergeCell ref="AA26:AC26"/>
    <mergeCell ref="AD26:AF26"/>
    <mergeCell ref="L27:N27"/>
    <mergeCell ref="O27:Q27"/>
    <mergeCell ref="R27:T27"/>
    <mergeCell ref="U27:W27"/>
    <mergeCell ref="X27:Z27"/>
    <mergeCell ref="AA27:AC27"/>
    <mergeCell ref="AD27:AF27"/>
    <mergeCell ref="AA31:AC31"/>
    <mergeCell ref="AD31:AF31"/>
    <mergeCell ref="B32:I32"/>
    <mergeCell ref="L32:N32"/>
    <mergeCell ref="O32:Q32"/>
    <mergeCell ref="R32:T32"/>
    <mergeCell ref="U32:W32"/>
    <mergeCell ref="X32:Z32"/>
    <mergeCell ref="AA32:AC32"/>
    <mergeCell ref="B31:K31"/>
    <mergeCell ref="L31:N31"/>
    <mergeCell ref="O31:Q31"/>
    <mergeCell ref="R31:T31"/>
    <mergeCell ref="U31:W31"/>
    <mergeCell ref="X31:Z31"/>
    <mergeCell ref="AD32:AF32"/>
    <mergeCell ref="AA34:AC34"/>
    <mergeCell ref="AD34:AF34"/>
    <mergeCell ref="R37:T37"/>
    <mergeCell ref="U37:W37"/>
    <mergeCell ref="X37:Z37"/>
    <mergeCell ref="AA37:AC37"/>
    <mergeCell ref="AD37:AF37"/>
    <mergeCell ref="AA35:AC35"/>
    <mergeCell ref="AD35:AF35"/>
    <mergeCell ref="R36:T36"/>
    <mergeCell ref="U36:W36"/>
    <mergeCell ref="X36:Z36"/>
    <mergeCell ref="AA36:AC36"/>
    <mergeCell ref="B35:I35"/>
    <mergeCell ref="L35:N35"/>
    <mergeCell ref="O35:Q35"/>
    <mergeCell ref="R35:T35"/>
    <mergeCell ref="U35:W35"/>
    <mergeCell ref="X35:Z35"/>
    <mergeCell ref="AD36:AF36"/>
    <mergeCell ref="B37:I37"/>
    <mergeCell ref="L37:N37"/>
    <mergeCell ref="O37:Q37"/>
    <mergeCell ref="AA39:AC39"/>
    <mergeCell ref="AD39:AF39"/>
    <mergeCell ref="B40:I40"/>
    <mergeCell ref="L40:N40"/>
    <mergeCell ref="O40:Q40"/>
    <mergeCell ref="R40:T40"/>
    <mergeCell ref="U40:W40"/>
    <mergeCell ref="X40:Z40"/>
    <mergeCell ref="AA40:AC40"/>
    <mergeCell ref="AD40:AF40"/>
    <mergeCell ref="AA44:AC44"/>
    <mergeCell ref="AD44:AF44"/>
    <mergeCell ref="AA41:AC41"/>
    <mergeCell ref="AD41:AF41"/>
    <mergeCell ref="B42:K42"/>
    <mergeCell ref="L42:N42"/>
    <mergeCell ref="O42:Q42"/>
    <mergeCell ref="R42:T42"/>
    <mergeCell ref="U42:W42"/>
    <mergeCell ref="X42:Z42"/>
    <mergeCell ref="AA42:AC42"/>
    <mergeCell ref="B41:I41"/>
    <mergeCell ref="L41:N41"/>
    <mergeCell ref="O41:Q41"/>
    <mergeCell ref="R41:T41"/>
    <mergeCell ref="U41:W41"/>
    <mergeCell ref="X41:Z41"/>
    <mergeCell ref="AD42:AF42"/>
    <mergeCell ref="AA43:AC43"/>
    <mergeCell ref="AD43:AF43"/>
    <mergeCell ref="B44:I44"/>
    <mergeCell ref="L44:N44"/>
    <mergeCell ref="O44:Q44"/>
    <mergeCell ref="R44:T44"/>
    <mergeCell ref="AA45:AC45"/>
    <mergeCell ref="AD45:AF45"/>
    <mergeCell ref="B46:K46"/>
    <mergeCell ref="L46:N46"/>
    <mergeCell ref="O46:Q46"/>
    <mergeCell ref="R46:T46"/>
    <mergeCell ref="U46:W46"/>
    <mergeCell ref="X46:Z46"/>
    <mergeCell ref="AA46:AC46"/>
    <mergeCell ref="B45:I45"/>
    <mergeCell ref="L45:N45"/>
    <mergeCell ref="O45:Q45"/>
    <mergeCell ref="R45:T45"/>
    <mergeCell ref="U45:W45"/>
    <mergeCell ref="X45:Z45"/>
    <mergeCell ref="R43:T43"/>
    <mergeCell ref="U43:W43"/>
    <mergeCell ref="X43:Z43"/>
    <mergeCell ref="B39:I39"/>
    <mergeCell ref="L39:N39"/>
    <mergeCell ref="O39:Q39"/>
    <mergeCell ref="R39:T39"/>
    <mergeCell ref="U39:W39"/>
    <mergeCell ref="X39:Z39"/>
    <mergeCell ref="L43:N43"/>
    <mergeCell ref="O43:Q43"/>
    <mergeCell ref="M52:N52"/>
    <mergeCell ref="V52:W52"/>
    <mergeCell ref="U44:W44"/>
    <mergeCell ref="X44:Z44"/>
    <mergeCell ref="C6:AE7"/>
    <mergeCell ref="AA52:AC52"/>
    <mergeCell ref="AD52:AF52"/>
    <mergeCell ref="AD46:AF46"/>
    <mergeCell ref="B51:K51"/>
    <mergeCell ref="L51:N51"/>
    <mergeCell ref="O51:Q51"/>
    <mergeCell ref="R51:T51"/>
    <mergeCell ref="U51:W51"/>
    <mergeCell ref="X51:Z51"/>
    <mergeCell ref="AA51:AC51"/>
    <mergeCell ref="AD51:AF51"/>
    <mergeCell ref="B16:K16"/>
    <mergeCell ref="B17:K17"/>
    <mergeCell ref="B18:K18"/>
    <mergeCell ref="B52:K52"/>
    <mergeCell ref="O52:Q52"/>
    <mergeCell ref="R52:T52"/>
    <mergeCell ref="X52:Z52"/>
    <mergeCell ref="B43:I43"/>
  </mergeCells>
  <phoneticPr fontId="3"/>
  <conditionalFormatting sqref="L22:N23">
    <cfRule type="expression" dxfId="9" priority="1">
      <formula>AND(L22&lt;O22,O22&gt;0)</formula>
    </cfRule>
  </conditionalFormatting>
  <conditionalFormatting sqref="U22:W23 L25:N28 U25:W28">
    <cfRule type="expression" dxfId="8" priority="5">
      <formula>AND(L22&lt;O22,O22&gt;0)</formula>
    </cfRule>
  </conditionalFormatting>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AN44"/>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2" width="2.5" style="1" customWidth="1"/>
    <col min="33" max="33" width="2.375" style="1" customWidth="1"/>
    <col min="34" max="35" width="2.375" customWidth="1"/>
    <col min="41" max="16384" width="9" style="1"/>
  </cols>
  <sheetData>
    <row r="1" spans="1:40"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4"/>
      <c r="AF1" s="64"/>
      <c r="AG1" s="65" t="s">
        <v>193</v>
      </c>
      <c r="AH1"/>
      <c r="AI1"/>
      <c r="AJ1"/>
      <c r="AK1"/>
      <c r="AL1"/>
      <c r="AM1"/>
      <c r="AN1"/>
    </row>
    <row r="2" spans="1:40">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83" t="s">
        <v>198</v>
      </c>
    </row>
    <row r="3" spans="1:40" ht="9" customHeight="1">
      <c r="B3" s="51"/>
      <c r="C3" s="51"/>
      <c r="D3" s="51"/>
      <c r="E3" s="51"/>
      <c r="F3" s="51"/>
      <c r="G3" s="51"/>
      <c r="H3" s="51"/>
      <c r="I3" s="51"/>
      <c r="J3" s="51"/>
      <c r="K3" s="51"/>
      <c r="L3" s="51"/>
      <c r="M3" s="51"/>
      <c r="N3" s="51"/>
      <c r="O3" s="51"/>
      <c r="P3" s="51"/>
      <c r="Q3" s="51"/>
      <c r="R3" s="51"/>
      <c r="S3" s="67"/>
      <c r="X3" s="51"/>
      <c r="Y3" s="67"/>
    </row>
    <row r="4" spans="1:40" ht="13.5" customHeight="1">
      <c r="B4" s="89" t="s">
        <v>272</v>
      </c>
      <c r="C4" s="1"/>
      <c r="D4" s="51"/>
      <c r="E4" s="51"/>
      <c r="F4" s="51"/>
      <c r="G4" s="51"/>
      <c r="H4" s="51"/>
      <c r="I4" s="51"/>
      <c r="J4" s="51"/>
      <c r="K4" s="51"/>
      <c r="L4" s="51"/>
      <c r="M4" s="51"/>
      <c r="N4" s="51"/>
      <c r="O4" s="51"/>
      <c r="P4" s="51"/>
      <c r="Q4" s="51"/>
      <c r="R4" s="51"/>
      <c r="S4" s="67"/>
      <c r="X4" s="51"/>
      <c r="Y4" s="67"/>
    </row>
    <row r="5" spans="1:40" ht="13.5" customHeight="1">
      <c r="B5" s="51"/>
      <c r="C5" s="51"/>
      <c r="D5" s="51"/>
      <c r="E5" s="51"/>
      <c r="F5" s="51"/>
      <c r="G5" s="51"/>
      <c r="H5" s="51"/>
      <c r="I5" s="51"/>
      <c r="J5" s="51"/>
      <c r="K5" s="51"/>
      <c r="L5" s="51"/>
      <c r="M5" s="51"/>
      <c r="N5" s="51"/>
      <c r="O5" s="51"/>
      <c r="P5" s="51"/>
      <c r="Q5" s="51"/>
      <c r="R5" s="51"/>
      <c r="S5" s="67"/>
      <c r="X5" s="51"/>
      <c r="Y5" s="67"/>
    </row>
    <row r="6" spans="1:40" ht="15" customHeight="1">
      <c r="B6" s="51"/>
      <c r="C6" s="257" t="s">
        <v>215</v>
      </c>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9"/>
      <c r="AF6"/>
      <c r="AG6" s="115"/>
    </row>
    <row r="7" spans="1:40" ht="15" customHeight="1">
      <c r="B7" s="51"/>
      <c r="C7" s="260"/>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2"/>
      <c r="AF7"/>
      <c r="AG7" s="115"/>
    </row>
    <row r="8" spans="1:40" ht="11.25" customHeight="1">
      <c r="B8" s="51"/>
      <c r="C8" s="51"/>
      <c r="D8" s="51"/>
      <c r="E8" s="51"/>
      <c r="F8" s="68"/>
      <c r="G8" s="51"/>
      <c r="H8" s="51"/>
      <c r="I8" s="51"/>
      <c r="J8" s="51"/>
      <c r="K8" s="51"/>
      <c r="L8" s="51"/>
      <c r="M8" s="51"/>
      <c r="N8" s="51"/>
      <c r="O8" s="51"/>
      <c r="P8" s="51"/>
      <c r="Q8" s="51"/>
      <c r="R8" s="51"/>
      <c r="S8" s="51"/>
      <c r="X8" s="51"/>
      <c r="Y8" s="51"/>
    </row>
    <row r="9" spans="1:40" ht="24" customHeight="1">
      <c r="B9" s="288" t="s">
        <v>34</v>
      </c>
      <c r="C9" s="289"/>
      <c r="D9" s="290"/>
      <c r="E9" s="291">
        <f>'１'!G16</f>
        <v>0</v>
      </c>
      <c r="F9" s="292"/>
      <c r="G9" s="292"/>
      <c r="H9" s="292"/>
      <c r="I9" s="292"/>
      <c r="J9" s="292"/>
      <c r="K9" s="292"/>
      <c r="L9" s="292"/>
      <c r="M9" s="292"/>
      <c r="N9" s="292"/>
      <c r="O9" s="293"/>
      <c r="P9" s="71"/>
      <c r="Q9" s="70"/>
      <c r="R9" s="70"/>
      <c r="S9" s="51"/>
      <c r="X9" s="70"/>
      <c r="Y9" s="51"/>
      <c r="AD9" s="69"/>
    </row>
    <row r="10" spans="1:40" ht="9" customHeight="1">
      <c r="B10" s="56"/>
      <c r="C10" s="56"/>
      <c r="D10" s="56"/>
      <c r="E10" s="51"/>
      <c r="F10" s="68"/>
      <c r="G10" s="51"/>
      <c r="H10" s="51"/>
      <c r="I10" s="51"/>
      <c r="J10" s="51"/>
      <c r="K10" s="51"/>
      <c r="L10" s="51"/>
      <c r="M10" s="51"/>
      <c r="N10" s="51"/>
      <c r="O10" s="51"/>
      <c r="P10" s="51"/>
      <c r="Q10" s="51"/>
      <c r="R10" s="51"/>
      <c r="S10" s="51"/>
      <c r="X10" s="51"/>
      <c r="Y10" s="51"/>
    </row>
    <row r="11" spans="1:40" ht="10.5" customHeight="1">
      <c r="B11" s="51"/>
      <c r="C11" s="51"/>
      <c r="D11" s="51"/>
      <c r="E11" s="51"/>
      <c r="F11" s="68"/>
      <c r="G11" s="51"/>
      <c r="H11" s="51"/>
      <c r="I11" s="51"/>
      <c r="J11" s="51"/>
      <c r="K11" s="51"/>
      <c r="L11" s="51"/>
      <c r="M11" s="51"/>
      <c r="N11" s="51"/>
      <c r="O11" s="51"/>
      <c r="P11" s="51"/>
      <c r="Q11" s="51"/>
      <c r="R11" s="51"/>
      <c r="S11" s="51"/>
      <c r="X11" s="51"/>
      <c r="Y11" s="51"/>
    </row>
    <row r="12" spans="1:40" ht="15" customHeight="1">
      <c r="B12" s="297"/>
      <c r="C12" s="338"/>
      <c r="D12" s="338"/>
      <c r="E12" s="338"/>
      <c r="F12" s="338"/>
      <c r="G12" s="338"/>
      <c r="H12" s="338"/>
      <c r="I12" s="338"/>
      <c r="J12" s="338"/>
      <c r="K12" s="339"/>
      <c r="L12" s="294" t="s">
        <v>11</v>
      </c>
      <c r="M12" s="295"/>
      <c r="N12" s="295"/>
      <c r="O12" s="295"/>
      <c r="P12" s="295"/>
      <c r="Q12" s="295"/>
      <c r="R12" s="295"/>
      <c r="S12" s="295"/>
      <c r="T12" s="296"/>
      <c r="U12" s="295" t="s">
        <v>51</v>
      </c>
      <c r="V12" s="295"/>
      <c r="W12" s="295"/>
      <c r="X12" s="295"/>
      <c r="Y12" s="295"/>
      <c r="Z12" s="295"/>
      <c r="AA12" s="295"/>
      <c r="AB12" s="295"/>
      <c r="AC12" s="296"/>
      <c r="AD12" s="294" t="s">
        <v>30</v>
      </c>
      <c r="AE12" s="327"/>
      <c r="AF12" s="210"/>
      <c r="AG12" s="116"/>
    </row>
    <row r="13" spans="1:40" ht="22.5" customHeight="1">
      <c r="B13" s="340"/>
      <c r="C13" s="341"/>
      <c r="D13" s="341"/>
      <c r="E13" s="341"/>
      <c r="F13" s="341"/>
      <c r="G13" s="341"/>
      <c r="H13" s="341"/>
      <c r="I13" s="341"/>
      <c r="J13" s="341"/>
      <c r="K13" s="342"/>
      <c r="L13" s="301" t="s">
        <v>191</v>
      </c>
      <c r="M13" s="302"/>
      <c r="N13" s="303"/>
      <c r="O13" s="301" t="s">
        <v>192</v>
      </c>
      <c r="P13" s="302"/>
      <c r="Q13" s="303"/>
      <c r="R13" s="301" t="s">
        <v>63</v>
      </c>
      <c r="S13" s="302"/>
      <c r="T13" s="303"/>
      <c r="U13" s="301" t="s">
        <v>191</v>
      </c>
      <c r="V13" s="302"/>
      <c r="W13" s="303"/>
      <c r="X13" s="301" t="s">
        <v>192</v>
      </c>
      <c r="Y13" s="302"/>
      <c r="Z13" s="303"/>
      <c r="AA13" s="301" t="s">
        <v>63</v>
      </c>
      <c r="AB13" s="302"/>
      <c r="AC13" s="303"/>
      <c r="AD13" s="306" t="s">
        <v>64</v>
      </c>
      <c r="AE13" s="336"/>
      <c r="AF13" s="337"/>
      <c r="AG13" s="117"/>
    </row>
    <row r="14" spans="1:40" ht="18" customHeight="1">
      <c r="B14" s="84" t="s">
        <v>86</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3"/>
      <c r="AG14" s="118"/>
    </row>
    <row r="15" spans="1:40" ht="18" customHeight="1">
      <c r="B15" s="270" t="s">
        <v>87</v>
      </c>
      <c r="C15" s="271"/>
      <c r="D15" s="271"/>
      <c r="E15" s="271"/>
      <c r="F15" s="271"/>
      <c r="G15" s="271"/>
      <c r="H15" s="271"/>
      <c r="I15" s="271"/>
      <c r="J15" s="119"/>
      <c r="K15" s="120"/>
      <c r="L15" s="269"/>
      <c r="M15" s="328"/>
      <c r="N15" s="329"/>
      <c r="O15" s="254"/>
      <c r="P15" s="255"/>
      <c r="Q15" s="256"/>
      <c r="R15" s="269"/>
      <c r="S15" s="328"/>
      <c r="T15" s="329"/>
      <c r="U15" s="269"/>
      <c r="V15" s="328"/>
      <c r="W15" s="329"/>
      <c r="X15" s="254"/>
      <c r="Y15" s="255"/>
      <c r="Z15" s="256"/>
      <c r="AA15" s="230"/>
      <c r="AB15" s="328"/>
      <c r="AC15" s="329"/>
      <c r="AD15" s="294">
        <f t="shared" ref="AD15:AD25" si="0">(L15*1.4)+(U15*1.4)</f>
        <v>0</v>
      </c>
      <c r="AE15" s="327"/>
      <c r="AF15" s="210"/>
      <c r="AG15" s="116"/>
    </row>
    <row r="16" spans="1:40" ht="18" customHeight="1">
      <c r="B16" s="270" t="s">
        <v>88</v>
      </c>
      <c r="C16" s="271"/>
      <c r="D16" s="271"/>
      <c r="E16" s="271"/>
      <c r="F16" s="271"/>
      <c r="G16" s="271"/>
      <c r="H16" s="271"/>
      <c r="I16" s="271"/>
      <c r="J16" s="119"/>
      <c r="K16" s="121"/>
      <c r="L16" s="269"/>
      <c r="M16" s="328"/>
      <c r="N16" s="329"/>
      <c r="O16" s="254"/>
      <c r="P16" s="255"/>
      <c r="Q16" s="256"/>
      <c r="R16" s="269"/>
      <c r="S16" s="328"/>
      <c r="T16" s="329"/>
      <c r="U16" s="269"/>
      <c r="V16" s="328"/>
      <c r="W16" s="329"/>
      <c r="X16" s="254"/>
      <c r="Y16" s="255"/>
      <c r="Z16" s="256"/>
      <c r="AA16" s="230"/>
      <c r="AB16" s="328"/>
      <c r="AC16" s="329"/>
      <c r="AD16" s="294">
        <f t="shared" si="0"/>
        <v>0</v>
      </c>
      <c r="AE16" s="327"/>
      <c r="AF16" s="210"/>
      <c r="AG16" s="116"/>
    </row>
    <row r="17" spans="2:33" ht="18" customHeight="1">
      <c r="B17" s="286" t="s">
        <v>89</v>
      </c>
      <c r="C17" s="287"/>
      <c r="D17" s="287"/>
      <c r="E17" s="287"/>
      <c r="F17" s="287"/>
      <c r="G17" s="287"/>
      <c r="H17" s="287"/>
      <c r="I17" s="287"/>
      <c r="J17" s="287"/>
      <c r="K17" s="335"/>
      <c r="L17" s="269"/>
      <c r="M17" s="328"/>
      <c r="N17" s="329"/>
      <c r="O17" s="254"/>
      <c r="P17" s="255"/>
      <c r="Q17" s="256"/>
      <c r="R17" s="269"/>
      <c r="S17" s="328"/>
      <c r="T17" s="329"/>
      <c r="U17" s="269"/>
      <c r="V17" s="328"/>
      <c r="W17" s="329"/>
      <c r="X17" s="254"/>
      <c r="Y17" s="255"/>
      <c r="Z17" s="256"/>
      <c r="AA17" s="230"/>
      <c r="AB17" s="328"/>
      <c r="AC17" s="329"/>
      <c r="AD17" s="294">
        <f t="shared" si="0"/>
        <v>0</v>
      </c>
      <c r="AE17" s="327"/>
      <c r="AF17" s="210"/>
      <c r="AG17" s="116"/>
    </row>
    <row r="18" spans="2:33" ht="18" customHeight="1">
      <c r="B18" s="270" t="s">
        <v>90</v>
      </c>
      <c r="C18" s="271"/>
      <c r="D18" s="271"/>
      <c r="E18" s="271"/>
      <c r="F18" s="271"/>
      <c r="G18" s="271"/>
      <c r="H18" s="271"/>
      <c r="I18" s="271"/>
      <c r="J18" s="85"/>
      <c r="K18" s="122"/>
      <c r="L18" s="269"/>
      <c r="M18" s="328"/>
      <c r="N18" s="329"/>
      <c r="O18" s="254"/>
      <c r="P18" s="255"/>
      <c r="Q18" s="256"/>
      <c r="R18" s="269"/>
      <c r="S18" s="328"/>
      <c r="T18" s="329"/>
      <c r="U18" s="269"/>
      <c r="V18" s="328"/>
      <c r="W18" s="329"/>
      <c r="X18" s="254"/>
      <c r="Y18" s="255"/>
      <c r="Z18" s="256"/>
      <c r="AA18" s="230"/>
      <c r="AB18" s="328"/>
      <c r="AC18" s="329"/>
      <c r="AD18" s="294">
        <f t="shared" si="0"/>
        <v>0</v>
      </c>
      <c r="AE18" s="327"/>
      <c r="AF18" s="210"/>
      <c r="AG18" s="116"/>
    </row>
    <row r="19" spans="2:33" ht="18" customHeight="1">
      <c r="B19" s="270" t="s">
        <v>91</v>
      </c>
      <c r="C19" s="271"/>
      <c r="D19" s="271"/>
      <c r="E19" s="271"/>
      <c r="F19" s="271"/>
      <c r="G19" s="271"/>
      <c r="H19" s="271"/>
      <c r="I19" s="271"/>
      <c r="J19" s="85"/>
      <c r="K19" s="122"/>
      <c r="L19" s="269"/>
      <c r="M19" s="328"/>
      <c r="N19" s="329"/>
      <c r="O19" s="254"/>
      <c r="P19" s="255"/>
      <c r="Q19" s="256"/>
      <c r="R19" s="269"/>
      <c r="S19" s="328"/>
      <c r="T19" s="329"/>
      <c r="U19" s="269"/>
      <c r="V19" s="328"/>
      <c r="W19" s="329"/>
      <c r="X19" s="254"/>
      <c r="Y19" s="255"/>
      <c r="Z19" s="256"/>
      <c r="AA19" s="230"/>
      <c r="AB19" s="328"/>
      <c r="AC19" s="329"/>
      <c r="AD19" s="294">
        <f t="shared" si="0"/>
        <v>0</v>
      </c>
      <c r="AE19" s="327"/>
      <c r="AF19" s="210"/>
      <c r="AG19" s="116"/>
    </row>
    <row r="20" spans="2:33" ht="18" customHeight="1">
      <c r="B20" s="270" t="s">
        <v>92</v>
      </c>
      <c r="C20" s="271"/>
      <c r="D20" s="271"/>
      <c r="E20" s="271"/>
      <c r="F20" s="271"/>
      <c r="G20" s="271"/>
      <c r="H20" s="271"/>
      <c r="I20" s="271"/>
      <c r="J20" s="85"/>
      <c r="K20" s="122"/>
      <c r="L20" s="269"/>
      <c r="M20" s="328"/>
      <c r="N20" s="329"/>
      <c r="O20" s="254"/>
      <c r="P20" s="255"/>
      <c r="Q20" s="256"/>
      <c r="R20" s="269"/>
      <c r="S20" s="328"/>
      <c r="T20" s="329"/>
      <c r="U20" s="269"/>
      <c r="V20" s="328"/>
      <c r="W20" s="329"/>
      <c r="X20" s="254"/>
      <c r="Y20" s="255"/>
      <c r="Z20" s="256"/>
      <c r="AA20" s="230"/>
      <c r="AB20" s="328"/>
      <c r="AC20" s="329"/>
      <c r="AD20" s="294">
        <f t="shared" si="0"/>
        <v>0</v>
      </c>
      <c r="AE20" s="327"/>
      <c r="AF20" s="210"/>
      <c r="AG20" s="116"/>
    </row>
    <row r="21" spans="2:33" ht="18" customHeight="1">
      <c r="B21" s="270" t="s">
        <v>93</v>
      </c>
      <c r="C21" s="271"/>
      <c r="D21" s="271"/>
      <c r="E21" s="271"/>
      <c r="F21" s="271"/>
      <c r="G21" s="271"/>
      <c r="H21" s="271"/>
      <c r="I21" s="271"/>
      <c r="J21" s="85"/>
      <c r="K21" s="122"/>
      <c r="L21" s="269"/>
      <c r="M21" s="328"/>
      <c r="N21" s="329"/>
      <c r="O21" s="254"/>
      <c r="P21" s="255"/>
      <c r="Q21" s="256"/>
      <c r="R21" s="269"/>
      <c r="S21" s="328"/>
      <c r="T21" s="329"/>
      <c r="U21" s="269"/>
      <c r="V21" s="328"/>
      <c r="W21" s="329"/>
      <c r="X21" s="254"/>
      <c r="Y21" s="255"/>
      <c r="Z21" s="256"/>
      <c r="AA21" s="230"/>
      <c r="AB21" s="328"/>
      <c r="AC21" s="329"/>
      <c r="AD21" s="294">
        <f t="shared" si="0"/>
        <v>0</v>
      </c>
      <c r="AE21" s="327"/>
      <c r="AF21" s="210"/>
      <c r="AG21" s="116"/>
    </row>
    <row r="22" spans="2:33" ht="18" customHeight="1">
      <c r="B22" s="270" t="s">
        <v>94</v>
      </c>
      <c r="C22" s="271"/>
      <c r="D22" s="271"/>
      <c r="E22" s="271"/>
      <c r="F22" s="271"/>
      <c r="G22" s="271"/>
      <c r="H22" s="271"/>
      <c r="I22" s="271"/>
      <c r="J22" s="85"/>
      <c r="K22" s="122"/>
      <c r="L22" s="269"/>
      <c r="M22" s="328"/>
      <c r="N22" s="329"/>
      <c r="O22" s="254"/>
      <c r="P22" s="255"/>
      <c r="Q22" s="256"/>
      <c r="R22" s="269"/>
      <c r="S22" s="328"/>
      <c r="T22" s="329"/>
      <c r="U22" s="269"/>
      <c r="V22" s="328"/>
      <c r="W22" s="329"/>
      <c r="X22" s="254"/>
      <c r="Y22" s="255"/>
      <c r="Z22" s="256"/>
      <c r="AA22" s="230"/>
      <c r="AB22" s="328"/>
      <c r="AC22" s="329"/>
      <c r="AD22" s="294">
        <f t="shared" si="0"/>
        <v>0</v>
      </c>
      <c r="AE22" s="327"/>
      <c r="AF22" s="210"/>
      <c r="AG22" s="116"/>
    </row>
    <row r="23" spans="2:33" ht="18" customHeight="1">
      <c r="B23" s="270" t="s">
        <v>95</v>
      </c>
      <c r="C23" s="271"/>
      <c r="D23" s="271"/>
      <c r="E23" s="271"/>
      <c r="F23" s="271"/>
      <c r="G23" s="271"/>
      <c r="H23" s="271"/>
      <c r="I23" s="271"/>
      <c r="J23" s="85"/>
      <c r="K23" s="122"/>
      <c r="L23" s="269"/>
      <c r="M23" s="328"/>
      <c r="N23" s="329"/>
      <c r="O23" s="254"/>
      <c r="P23" s="255"/>
      <c r="Q23" s="256"/>
      <c r="R23" s="269"/>
      <c r="S23" s="328"/>
      <c r="T23" s="329"/>
      <c r="U23" s="269"/>
      <c r="V23" s="328"/>
      <c r="W23" s="329"/>
      <c r="X23" s="254"/>
      <c r="Y23" s="255"/>
      <c r="Z23" s="256"/>
      <c r="AA23" s="230"/>
      <c r="AB23" s="328"/>
      <c r="AC23" s="329"/>
      <c r="AD23" s="294">
        <f t="shared" si="0"/>
        <v>0</v>
      </c>
      <c r="AE23" s="327"/>
      <c r="AF23" s="210"/>
      <c r="AG23" s="116"/>
    </row>
    <row r="24" spans="2:33" ht="18" customHeight="1">
      <c r="B24" s="270" t="s">
        <v>96</v>
      </c>
      <c r="C24" s="271"/>
      <c r="D24" s="271"/>
      <c r="E24" s="271"/>
      <c r="F24" s="271"/>
      <c r="G24" s="271"/>
      <c r="H24" s="271"/>
      <c r="I24" s="271"/>
      <c r="J24" s="85"/>
      <c r="K24" s="122"/>
      <c r="L24" s="269"/>
      <c r="M24" s="328"/>
      <c r="N24" s="329"/>
      <c r="O24" s="254"/>
      <c r="P24" s="255"/>
      <c r="Q24" s="256"/>
      <c r="R24" s="269"/>
      <c r="S24" s="328"/>
      <c r="T24" s="329"/>
      <c r="U24" s="269"/>
      <c r="V24" s="328"/>
      <c r="W24" s="329"/>
      <c r="X24" s="254"/>
      <c r="Y24" s="255"/>
      <c r="Z24" s="256"/>
      <c r="AA24" s="230"/>
      <c r="AB24" s="328"/>
      <c r="AC24" s="329"/>
      <c r="AD24" s="294">
        <f t="shared" si="0"/>
        <v>0</v>
      </c>
      <c r="AE24" s="327"/>
      <c r="AF24" s="210"/>
      <c r="AG24" s="116"/>
    </row>
    <row r="25" spans="2:33" ht="18" customHeight="1">
      <c r="B25" s="270" t="s">
        <v>97</v>
      </c>
      <c r="C25" s="271"/>
      <c r="D25" s="271"/>
      <c r="E25" s="271"/>
      <c r="F25" s="271"/>
      <c r="G25" s="271"/>
      <c r="H25" s="271"/>
      <c r="I25" s="271"/>
      <c r="J25" s="85"/>
      <c r="K25" s="122"/>
      <c r="L25" s="269"/>
      <c r="M25" s="328"/>
      <c r="N25" s="329"/>
      <c r="O25" s="254"/>
      <c r="P25" s="255"/>
      <c r="Q25" s="256"/>
      <c r="R25" s="269"/>
      <c r="S25" s="328"/>
      <c r="T25" s="329"/>
      <c r="U25" s="269"/>
      <c r="V25" s="328"/>
      <c r="W25" s="329"/>
      <c r="X25" s="254"/>
      <c r="Y25" s="255"/>
      <c r="Z25" s="256"/>
      <c r="AA25" s="230"/>
      <c r="AB25" s="328"/>
      <c r="AC25" s="329"/>
      <c r="AD25" s="294">
        <f t="shared" si="0"/>
        <v>0</v>
      </c>
      <c r="AE25" s="327"/>
      <c r="AF25" s="210"/>
      <c r="AG25" s="116"/>
    </row>
    <row r="26" spans="2:33" ht="18" customHeight="1">
      <c r="B26" s="88" t="s">
        <v>98</v>
      </c>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5"/>
      <c r="AG26" s="123"/>
    </row>
    <row r="27" spans="2:33" ht="18" customHeight="1">
      <c r="B27" s="270" t="s">
        <v>99</v>
      </c>
      <c r="C27" s="330"/>
      <c r="D27" s="330"/>
      <c r="E27" s="330"/>
      <c r="F27" s="330"/>
      <c r="G27" s="330"/>
      <c r="H27" s="330"/>
      <c r="I27" s="330"/>
      <c r="J27" s="87"/>
      <c r="K27" s="122"/>
      <c r="L27" s="269"/>
      <c r="M27" s="252"/>
      <c r="N27" s="253"/>
      <c r="O27" s="269"/>
      <c r="P27" s="328"/>
      <c r="Q27" s="329"/>
      <c r="R27" s="269"/>
      <c r="S27" s="328"/>
      <c r="T27" s="329"/>
      <c r="U27" s="230"/>
      <c r="V27" s="328"/>
      <c r="W27" s="329"/>
      <c r="X27" s="269"/>
      <c r="Y27" s="328"/>
      <c r="Z27" s="329"/>
      <c r="AA27" s="230"/>
      <c r="AB27" s="328"/>
      <c r="AC27" s="329"/>
      <c r="AD27" s="294">
        <f>(L27-O27)*1+O27*1.4+(U27-X27)*1+X27*1.4</f>
        <v>0</v>
      </c>
      <c r="AE27" s="327"/>
      <c r="AF27" s="210"/>
      <c r="AG27" s="116"/>
    </row>
    <row r="28" spans="2:33" ht="18" customHeight="1">
      <c r="B28" s="270" t="s">
        <v>100</v>
      </c>
      <c r="C28" s="330"/>
      <c r="D28" s="330"/>
      <c r="E28" s="330"/>
      <c r="F28" s="330"/>
      <c r="G28" s="330"/>
      <c r="H28" s="330"/>
      <c r="I28" s="330"/>
      <c r="J28" s="330"/>
      <c r="K28" s="331"/>
      <c r="L28" s="269"/>
      <c r="M28" s="328"/>
      <c r="N28" s="329"/>
      <c r="O28" s="269"/>
      <c r="P28" s="328"/>
      <c r="Q28" s="329"/>
      <c r="R28" s="269"/>
      <c r="S28" s="328"/>
      <c r="T28" s="329"/>
      <c r="U28" s="230"/>
      <c r="V28" s="328"/>
      <c r="W28" s="329"/>
      <c r="X28" s="269"/>
      <c r="Y28" s="328"/>
      <c r="Z28" s="329"/>
      <c r="AA28" s="230"/>
      <c r="AB28" s="328"/>
      <c r="AC28" s="329"/>
      <c r="AD28" s="294">
        <f>(L28-O28)*1+O28*1.4+(U28-X28)*1+X28*1.4</f>
        <v>0</v>
      </c>
      <c r="AE28" s="327"/>
      <c r="AF28" s="210"/>
      <c r="AG28" s="116"/>
    </row>
    <row r="29" spans="2:33" ht="18" customHeight="1">
      <c r="B29" s="270" t="s">
        <v>101</v>
      </c>
      <c r="C29" s="330"/>
      <c r="D29" s="330"/>
      <c r="E29" s="330"/>
      <c r="F29" s="330"/>
      <c r="G29" s="330"/>
      <c r="H29" s="330"/>
      <c r="I29" s="330"/>
      <c r="J29" s="330"/>
      <c r="K29" s="331"/>
      <c r="L29" s="269"/>
      <c r="M29" s="328"/>
      <c r="N29" s="329"/>
      <c r="O29" s="269"/>
      <c r="P29" s="328"/>
      <c r="Q29" s="329"/>
      <c r="R29" s="269"/>
      <c r="S29" s="328"/>
      <c r="T29" s="329"/>
      <c r="U29" s="230"/>
      <c r="V29" s="328"/>
      <c r="W29" s="329"/>
      <c r="X29" s="269"/>
      <c r="Y29" s="328"/>
      <c r="Z29" s="329"/>
      <c r="AA29" s="230"/>
      <c r="AB29" s="328"/>
      <c r="AC29" s="329"/>
      <c r="AD29" s="294">
        <f>(L29-O29)*1+O29*1.4+(U29-X29)*1+X29*1.4</f>
        <v>0</v>
      </c>
      <c r="AE29" s="327"/>
      <c r="AF29" s="210"/>
      <c r="AG29" s="116"/>
    </row>
    <row r="30" spans="2:33" ht="18" customHeight="1">
      <c r="B30" s="270" t="s">
        <v>172</v>
      </c>
      <c r="C30" s="330"/>
      <c r="D30" s="330"/>
      <c r="E30" s="330"/>
      <c r="F30" s="330"/>
      <c r="G30" s="330"/>
      <c r="H30" s="330"/>
      <c r="I30" s="330"/>
      <c r="J30" s="330"/>
      <c r="K30" s="331"/>
      <c r="L30" s="269"/>
      <c r="M30" s="328"/>
      <c r="N30" s="329"/>
      <c r="O30" s="269"/>
      <c r="P30" s="328"/>
      <c r="Q30" s="329"/>
      <c r="R30" s="269"/>
      <c r="S30" s="328"/>
      <c r="T30" s="329"/>
      <c r="U30" s="230"/>
      <c r="V30" s="328"/>
      <c r="W30" s="329"/>
      <c r="X30" s="269"/>
      <c r="Y30" s="328"/>
      <c r="Z30" s="329"/>
      <c r="AA30" s="230"/>
      <c r="AB30" s="328"/>
      <c r="AC30" s="329"/>
      <c r="AD30" s="294">
        <f>(L30-O30)*1+O30*1.4+(U30-X30)*1+X30*1.4</f>
        <v>0</v>
      </c>
      <c r="AE30" s="327"/>
      <c r="AF30" s="210"/>
      <c r="AG30" s="116"/>
    </row>
    <row r="31" spans="2:33" ht="18" customHeight="1">
      <c r="B31" s="88" t="s">
        <v>102</v>
      </c>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5"/>
      <c r="AG31" s="123"/>
    </row>
    <row r="32" spans="2:33" ht="18" customHeight="1">
      <c r="B32" s="270" t="s">
        <v>103</v>
      </c>
      <c r="C32" s="330"/>
      <c r="D32" s="330"/>
      <c r="E32" s="330"/>
      <c r="F32" s="330"/>
      <c r="G32" s="330"/>
      <c r="H32" s="330"/>
      <c r="I32" s="330"/>
      <c r="J32" s="124"/>
      <c r="K32" s="121"/>
      <c r="L32" s="269"/>
      <c r="M32" s="328"/>
      <c r="N32" s="329"/>
      <c r="O32" s="269"/>
      <c r="P32" s="328"/>
      <c r="Q32" s="329"/>
      <c r="R32" s="269"/>
      <c r="S32" s="328"/>
      <c r="T32" s="329"/>
      <c r="U32" s="230"/>
      <c r="V32" s="328"/>
      <c r="W32" s="329"/>
      <c r="X32" s="269"/>
      <c r="Y32" s="328"/>
      <c r="Z32" s="329"/>
      <c r="AA32" s="230"/>
      <c r="AB32" s="328"/>
      <c r="AC32" s="329"/>
      <c r="AD32" s="294">
        <f>(L32-O32)*1+O32*1.4+(U32-X32)*1+X32*1.4</f>
        <v>0</v>
      </c>
      <c r="AE32" s="327"/>
      <c r="AF32" s="210"/>
      <c r="AG32" s="116"/>
    </row>
    <row r="33" spans="2:33" ht="18" customHeight="1">
      <c r="B33" s="88" t="s">
        <v>104</v>
      </c>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5"/>
      <c r="AG33" s="123"/>
    </row>
    <row r="34" spans="2:33" ht="18" customHeight="1">
      <c r="B34" s="270" t="s">
        <v>105</v>
      </c>
      <c r="C34" s="330"/>
      <c r="D34" s="330"/>
      <c r="E34" s="330"/>
      <c r="F34" s="330"/>
      <c r="G34" s="330"/>
      <c r="H34" s="330"/>
      <c r="I34" s="330"/>
      <c r="J34" s="87"/>
      <c r="K34" s="122"/>
      <c r="L34" s="269"/>
      <c r="M34" s="328"/>
      <c r="N34" s="329"/>
      <c r="O34" s="269"/>
      <c r="P34" s="328"/>
      <c r="Q34" s="329"/>
      <c r="R34" s="269"/>
      <c r="S34" s="328"/>
      <c r="T34" s="329"/>
      <c r="U34" s="230"/>
      <c r="V34" s="328"/>
      <c r="W34" s="329"/>
      <c r="X34" s="269"/>
      <c r="Y34" s="328"/>
      <c r="Z34" s="329"/>
      <c r="AA34" s="230"/>
      <c r="AB34" s="328"/>
      <c r="AC34" s="329"/>
      <c r="AD34" s="294">
        <f>(L34-O34)*1+O34*1.4+(U34-X34)*1+X34*1.4</f>
        <v>0</v>
      </c>
      <c r="AE34" s="327"/>
      <c r="AF34" s="210"/>
      <c r="AG34" s="116"/>
    </row>
    <row r="35" spans="2:33" ht="18" customHeight="1">
      <c r="B35" s="270" t="s">
        <v>106</v>
      </c>
      <c r="C35" s="330"/>
      <c r="D35" s="330"/>
      <c r="E35" s="330"/>
      <c r="F35" s="330"/>
      <c r="G35" s="330"/>
      <c r="H35" s="330"/>
      <c r="I35" s="330"/>
      <c r="J35" s="87"/>
      <c r="K35" s="122"/>
      <c r="L35" s="269"/>
      <c r="M35" s="328"/>
      <c r="N35" s="329"/>
      <c r="O35" s="269"/>
      <c r="P35" s="328"/>
      <c r="Q35" s="329"/>
      <c r="R35" s="269"/>
      <c r="S35" s="328"/>
      <c r="T35" s="329"/>
      <c r="U35" s="230"/>
      <c r="V35" s="328"/>
      <c r="W35" s="329"/>
      <c r="X35" s="269"/>
      <c r="Y35" s="328"/>
      <c r="Z35" s="329"/>
      <c r="AA35" s="230"/>
      <c r="AB35" s="328"/>
      <c r="AC35" s="329"/>
      <c r="AD35" s="294">
        <f>(L35-O35)*1+O35*1.4+(U35-X35)*1+X35*1.4</f>
        <v>0</v>
      </c>
      <c r="AE35" s="327"/>
      <c r="AF35" s="210"/>
      <c r="AG35" s="116"/>
    </row>
    <row r="36" spans="2:33" ht="18" customHeight="1">
      <c r="B36" s="270" t="s">
        <v>107</v>
      </c>
      <c r="C36" s="330"/>
      <c r="D36" s="330"/>
      <c r="E36" s="330"/>
      <c r="F36" s="330"/>
      <c r="G36" s="330"/>
      <c r="H36" s="330"/>
      <c r="I36" s="330"/>
      <c r="J36" s="87"/>
      <c r="K36" s="86"/>
      <c r="L36" s="269"/>
      <c r="M36" s="328"/>
      <c r="N36" s="329"/>
      <c r="O36" s="269"/>
      <c r="P36" s="328"/>
      <c r="Q36" s="329"/>
      <c r="R36" s="269"/>
      <c r="S36" s="328"/>
      <c r="T36" s="329"/>
      <c r="U36" s="230"/>
      <c r="V36" s="328"/>
      <c r="W36" s="329"/>
      <c r="X36" s="269"/>
      <c r="Y36" s="328"/>
      <c r="Z36" s="329"/>
      <c r="AA36" s="230"/>
      <c r="AB36" s="328"/>
      <c r="AC36" s="329"/>
      <c r="AD36" s="294">
        <f>(L36-O36)*1+O36*1.4+(U36-X36)*1+X36*1.4</f>
        <v>0</v>
      </c>
      <c r="AE36" s="327"/>
      <c r="AF36" s="210"/>
      <c r="AG36" s="116"/>
    </row>
    <row r="37" spans="2:33" ht="18" customHeight="1">
      <c r="B37" s="88" t="s">
        <v>108</v>
      </c>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5"/>
      <c r="AG37" s="123"/>
    </row>
    <row r="38" spans="2:33" ht="18" customHeight="1">
      <c r="B38" s="270" t="s">
        <v>109</v>
      </c>
      <c r="C38" s="330"/>
      <c r="D38" s="330"/>
      <c r="E38" s="330"/>
      <c r="F38" s="330"/>
      <c r="G38" s="330"/>
      <c r="H38" s="330"/>
      <c r="I38" s="330"/>
      <c r="J38" s="87"/>
      <c r="K38" s="122"/>
      <c r="L38" s="269"/>
      <c r="M38" s="328"/>
      <c r="N38" s="329"/>
      <c r="O38" s="269"/>
      <c r="P38" s="328"/>
      <c r="Q38" s="329"/>
      <c r="R38" s="269"/>
      <c r="S38" s="328"/>
      <c r="T38" s="329"/>
      <c r="U38" s="269"/>
      <c r="V38" s="328"/>
      <c r="W38" s="329"/>
      <c r="X38" s="269"/>
      <c r="Y38" s="328"/>
      <c r="Z38" s="329"/>
      <c r="AA38" s="269"/>
      <c r="AB38" s="328"/>
      <c r="AC38" s="329"/>
      <c r="AD38" s="294">
        <f>(L38-O38)*1+O38*1.4+(U38-X38)*1+X38*1.4</f>
        <v>0</v>
      </c>
      <c r="AE38" s="327"/>
      <c r="AF38" s="210"/>
      <c r="AG38" s="116"/>
    </row>
    <row r="39" spans="2:33" ht="18" customHeight="1">
      <c r="B39" s="270" t="s">
        <v>110</v>
      </c>
      <c r="C39" s="330"/>
      <c r="D39" s="330"/>
      <c r="E39" s="330"/>
      <c r="F39" s="330"/>
      <c r="G39" s="330"/>
      <c r="H39" s="330"/>
      <c r="I39" s="330"/>
      <c r="J39" s="87"/>
      <c r="K39" s="122"/>
      <c r="L39" s="269"/>
      <c r="M39" s="328"/>
      <c r="N39" s="329"/>
      <c r="O39" s="269"/>
      <c r="P39" s="328"/>
      <c r="Q39" s="329"/>
      <c r="R39" s="269"/>
      <c r="S39" s="328"/>
      <c r="T39" s="329"/>
      <c r="U39" s="269"/>
      <c r="V39" s="328"/>
      <c r="W39" s="329"/>
      <c r="X39" s="269"/>
      <c r="Y39" s="328"/>
      <c r="Z39" s="329"/>
      <c r="AA39" s="269"/>
      <c r="AB39" s="328"/>
      <c r="AC39" s="329"/>
      <c r="AD39" s="294">
        <f>(L39-O39)*1+O39*1.4+(U39-X39)*1+X39*1.4</f>
        <v>0</v>
      </c>
      <c r="AE39" s="327"/>
      <c r="AF39" s="210"/>
      <c r="AG39" s="116"/>
    </row>
    <row r="40" spans="2:33" ht="18" customHeight="1">
      <c r="B40" s="270" t="s">
        <v>282</v>
      </c>
      <c r="C40" s="330"/>
      <c r="D40" s="330"/>
      <c r="E40" s="330"/>
      <c r="F40" s="330"/>
      <c r="G40" s="330"/>
      <c r="H40" s="330"/>
      <c r="I40" s="330"/>
      <c r="J40" s="330"/>
      <c r="K40" s="331"/>
      <c r="L40" s="269"/>
      <c r="M40" s="328"/>
      <c r="N40" s="329"/>
      <c r="O40" s="332"/>
      <c r="P40" s="333"/>
      <c r="Q40" s="334"/>
      <c r="R40" s="269"/>
      <c r="S40" s="328"/>
      <c r="T40" s="329"/>
      <c r="U40" s="269"/>
      <c r="V40" s="328"/>
      <c r="W40" s="329"/>
      <c r="X40" s="332"/>
      <c r="Y40" s="333"/>
      <c r="Z40" s="334"/>
      <c r="AA40" s="332"/>
      <c r="AB40" s="333"/>
      <c r="AC40" s="334"/>
      <c r="AD40" s="294">
        <f>(L40-O40)*1+O40*1.4+(U40-X40)*1+X40*1.4</f>
        <v>0</v>
      </c>
      <c r="AE40" s="327"/>
      <c r="AF40" s="210"/>
      <c r="AG40" s="116"/>
    </row>
    <row r="41" spans="2:33" ht="18" customHeight="1">
      <c r="B41" s="309" t="s">
        <v>268</v>
      </c>
      <c r="C41" s="310"/>
      <c r="D41" s="310"/>
      <c r="E41" s="310"/>
      <c r="F41" s="310"/>
      <c r="G41" s="310"/>
      <c r="H41" s="310"/>
      <c r="I41" s="310"/>
      <c r="J41" s="310"/>
      <c r="K41" s="311"/>
      <c r="L41" s="269"/>
      <c r="M41" s="328"/>
      <c r="N41" s="329"/>
      <c r="O41" s="269"/>
      <c r="P41" s="328"/>
      <c r="Q41" s="329"/>
      <c r="R41" s="269"/>
      <c r="S41" s="328"/>
      <c r="T41" s="329"/>
      <c r="U41" s="269"/>
      <c r="V41" s="328"/>
      <c r="W41" s="329"/>
      <c r="X41" s="269"/>
      <c r="Y41" s="328"/>
      <c r="Z41" s="329"/>
      <c r="AA41" s="269"/>
      <c r="AB41" s="328"/>
      <c r="AC41" s="329"/>
      <c r="AD41" s="294">
        <f>(L41-O41)*1+O41*1.4+(U41-X41)*1+X41*1.4</f>
        <v>0</v>
      </c>
      <c r="AE41" s="327"/>
      <c r="AF41" s="210"/>
    </row>
    <row r="42" spans="2:33" ht="18" customHeight="1">
      <c r="B42" s="309" t="s">
        <v>269</v>
      </c>
      <c r="C42" s="310"/>
      <c r="D42" s="310"/>
      <c r="E42" s="310"/>
      <c r="F42" s="310"/>
      <c r="G42" s="310"/>
      <c r="H42" s="310"/>
      <c r="I42" s="310"/>
      <c r="J42" s="310"/>
      <c r="K42" s="311"/>
      <c r="L42" s="269"/>
      <c r="M42" s="328"/>
      <c r="N42" s="329"/>
      <c r="O42" s="269"/>
      <c r="P42" s="328"/>
      <c r="Q42" s="329"/>
      <c r="R42" s="269"/>
      <c r="S42" s="328"/>
      <c r="T42" s="329"/>
      <c r="U42" s="269"/>
      <c r="V42" s="328"/>
      <c r="W42" s="329"/>
      <c r="X42" s="269"/>
      <c r="Y42" s="328"/>
      <c r="Z42" s="329"/>
      <c r="AA42" s="269"/>
      <c r="AB42" s="328"/>
      <c r="AC42" s="329"/>
      <c r="AD42" s="294">
        <f>(L42-O42)*1+O42*1.4+(U42-X42)*1+X42*1.4</f>
        <v>0</v>
      </c>
      <c r="AE42" s="327"/>
      <c r="AF42" s="210"/>
    </row>
    <row r="43" spans="2:33">
      <c r="AG43" s="72"/>
    </row>
    <row r="44" spans="2:33">
      <c r="AG44" s="72"/>
    </row>
  </sheetData>
  <sheetProtection algorithmName="SHA-512" hashValue="XvFYQ3tYqeaF2DlmxrJXbIDXaCL1gaL7eK5TyFB9fty0aH+d0sZfl6Ol21YkPcmWWpA+ca1enpVq2RgpWtZgwA==" saltValue="kp4omToDRarJJCCCCYrhYg==" spinCount="100000" sheet="1" objects="1" scenarios="1"/>
  <protectedRanges>
    <protectedRange sqref="E9:O9" name="範囲1_1_3_1"/>
  </protectedRanges>
  <mergeCells count="206">
    <mergeCell ref="B9:D9"/>
    <mergeCell ref="E9:O9"/>
    <mergeCell ref="AA13:AC13"/>
    <mergeCell ref="AD13:AF13"/>
    <mergeCell ref="B15:I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B16:I16"/>
    <mergeCell ref="L16:N16"/>
    <mergeCell ref="O16:Q16"/>
    <mergeCell ref="AD18:AF18"/>
    <mergeCell ref="AD16:AF16"/>
    <mergeCell ref="B17:K17"/>
    <mergeCell ref="L17:N17"/>
    <mergeCell ref="O17:Q17"/>
    <mergeCell ref="R17:T17"/>
    <mergeCell ref="U17:W17"/>
    <mergeCell ref="X17:Z17"/>
    <mergeCell ref="AA17:AC17"/>
    <mergeCell ref="AD17:AF17"/>
    <mergeCell ref="R16:T16"/>
    <mergeCell ref="U16:W16"/>
    <mergeCell ref="X16:Z16"/>
    <mergeCell ref="AA16:AC16"/>
    <mergeCell ref="B18:I18"/>
    <mergeCell ref="L18:N18"/>
    <mergeCell ref="O18:Q18"/>
    <mergeCell ref="R18:T18"/>
    <mergeCell ref="U18:W18"/>
    <mergeCell ref="X18:Z18"/>
    <mergeCell ref="AA18:AC18"/>
    <mergeCell ref="AA19:AC19"/>
    <mergeCell ref="AD19:AF19"/>
    <mergeCell ref="B20:I20"/>
    <mergeCell ref="L20:N20"/>
    <mergeCell ref="O20:Q20"/>
    <mergeCell ref="R20:T20"/>
    <mergeCell ref="U20:W20"/>
    <mergeCell ref="X20:Z20"/>
    <mergeCell ref="AA20:AC20"/>
    <mergeCell ref="B19:I19"/>
    <mergeCell ref="L19:N19"/>
    <mergeCell ref="O19:Q19"/>
    <mergeCell ref="R19:T19"/>
    <mergeCell ref="U19:W19"/>
    <mergeCell ref="X19:Z19"/>
    <mergeCell ref="B22:I22"/>
    <mergeCell ref="L22:N22"/>
    <mergeCell ref="O22:Q22"/>
    <mergeCell ref="R22:T22"/>
    <mergeCell ref="U22:W22"/>
    <mergeCell ref="X22:Z22"/>
    <mergeCell ref="AA22:AC22"/>
    <mergeCell ref="AD22:AF22"/>
    <mergeCell ref="AD20:AF20"/>
    <mergeCell ref="B21:I21"/>
    <mergeCell ref="L21:N21"/>
    <mergeCell ref="O21:Q21"/>
    <mergeCell ref="R21:T21"/>
    <mergeCell ref="U21:W21"/>
    <mergeCell ref="X21:Z21"/>
    <mergeCell ref="AA21:AC21"/>
    <mergeCell ref="AD21:AF21"/>
    <mergeCell ref="AA23:AC23"/>
    <mergeCell ref="AD23:AF23"/>
    <mergeCell ref="B24:I24"/>
    <mergeCell ref="L24:N24"/>
    <mergeCell ref="O24:Q24"/>
    <mergeCell ref="R24:T24"/>
    <mergeCell ref="U24:W24"/>
    <mergeCell ref="X24:Z24"/>
    <mergeCell ref="AA24:AC24"/>
    <mergeCell ref="B23:I23"/>
    <mergeCell ref="L23:N23"/>
    <mergeCell ref="O23:Q23"/>
    <mergeCell ref="R23:T23"/>
    <mergeCell ref="U23:W23"/>
    <mergeCell ref="X23:Z23"/>
    <mergeCell ref="AD24:AF24"/>
    <mergeCell ref="B25:I25"/>
    <mergeCell ref="L25:N25"/>
    <mergeCell ref="O25:Q25"/>
    <mergeCell ref="R25:T25"/>
    <mergeCell ref="U25:W25"/>
    <mergeCell ref="X25:Z25"/>
    <mergeCell ref="AA25:AC25"/>
    <mergeCell ref="AD25:AF25"/>
    <mergeCell ref="B28:K28"/>
    <mergeCell ref="L28:N28"/>
    <mergeCell ref="O28:Q28"/>
    <mergeCell ref="R28:T28"/>
    <mergeCell ref="U28:W28"/>
    <mergeCell ref="X28:Z28"/>
    <mergeCell ref="AA28:AC28"/>
    <mergeCell ref="AD28:AF28"/>
    <mergeCell ref="B27:I27"/>
    <mergeCell ref="L27:N27"/>
    <mergeCell ref="O27:Q27"/>
    <mergeCell ref="R27:T27"/>
    <mergeCell ref="U27:W27"/>
    <mergeCell ref="X27:Z27"/>
    <mergeCell ref="AA27:AC27"/>
    <mergeCell ref="AD27:AF27"/>
    <mergeCell ref="AA29:AC29"/>
    <mergeCell ref="AD29:AF29"/>
    <mergeCell ref="B30:K30"/>
    <mergeCell ref="L30:N30"/>
    <mergeCell ref="O30:Q30"/>
    <mergeCell ref="R30:T30"/>
    <mergeCell ref="U30:W30"/>
    <mergeCell ref="X30:Z30"/>
    <mergeCell ref="AA30:AC30"/>
    <mergeCell ref="B29:K29"/>
    <mergeCell ref="L29:N29"/>
    <mergeCell ref="O29:Q29"/>
    <mergeCell ref="R29:T29"/>
    <mergeCell ref="U29:W29"/>
    <mergeCell ref="X29:Z29"/>
    <mergeCell ref="AD30:AF30"/>
    <mergeCell ref="AD34:AF34"/>
    <mergeCell ref="B35:I35"/>
    <mergeCell ref="L35:N35"/>
    <mergeCell ref="O35:Q35"/>
    <mergeCell ref="R35:T35"/>
    <mergeCell ref="U35:W35"/>
    <mergeCell ref="X35:Z35"/>
    <mergeCell ref="AA35:AC35"/>
    <mergeCell ref="B32:I32"/>
    <mergeCell ref="L32:N32"/>
    <mergeCell ref="O32:Q32"/>
    <mergeCell ref="R32:T32"/>
    <mergeCell ref="U32:W32"/>
    <mergeCell ref="X32:Z32"/>
    <mergeCell ref="AA32:AC32"/>
    <mergeCell ref="AD32:AF32"/>
    <mergeCell ref="B34:I34"/>
    <mergeCell ref="L34:N34"/>
    <mergeCell ref="O34:Q34"/>
    <mergeCell ref="R34:T34"/>
    <mergeCell ref="U34:W34"/>
    <mergeCell ref="X34:Z34"/>
    <mergeCell ref="AA34:AC34"/>
    <mergeCell ref="AD35:AF35"/>
    <mergeCell ref="B36:I36"/>
    <mergeCell ref="L36:N36"/>
    <mergeCell ref="O36:Q36"/>
    <mergeCell ref="R36:T36"/>
    <mergeCell ref="U36:W36"/>
    <mergeCell ref="X36:Z36"/>
    <mergeCell ref="AA36:AC36"/>
    <mergeCell ref="R40:T40"/>
    <mergeCell ref="U40:W40"/>
    <mergeCell ref="X40:Z40"/>
    <mergeCell ref="AA40:AC40"/>
    <mergeCell ref="B39:I39"/>
    <mergeCell ref="L39:N39"/>
    <mergeCell ref="AA38:AC38"/>
    <mergeCell ref="AD41:AF41"/>
    <mergeCell ref="B41:K41"/>
    <mergeCell ref="O39:Q39"/>
    <mergeCell ref="R39:T39"/>
    <mergeCell ref="U39:W39"/>
    <mergeCell ref="X39:Z39"/>
    <mergeCell ref="B38:I38"/>
    <mergeCell ref="L38:N38"/>
    <mergeCell ref="O38:Q38"/>
    <mergeCell ref="R38:T38"/>
    <mergeCell ref="U38:W38"/>
    <mergeCell ref="X38:Z38"/>
    <mergeCell ref="L40:N40"/>
    <mergeCell ref="B42:K42"/>
    <mergeCell ref="C6:AE7"/>
    <mergeCell ref="L12:T12"/>
    <mergeCell ref="U12:AC12"/>
    <mergeCell ref="AD40:AF40"/>
    <mergeCell ref="L42:N42"/>
    <mergeCell ref="O42:Q42"/>
    <mergeCell ref="R42:T42"/>
    <mergeCell ref="U42:W42"/>
    <mergeCell ref="X42:Z42"/>
    <mergeCell ref="AA42:AC42"/>
    <mergeCell ref="AD42:AF42"/>
    <mergeCell ref="AA39:AC39"/>
    <mergeCell ref="AD39:AF39"/>
    <mergeCell ref="B40:K40"/>
    <mergeCell ref="L41:N41"/>
    <mergeCell ref="O40:Q40"/>
    <mergeCell ref="AD38:AF38"/>
    <mergeCell ref="AD36:AF36"/>
    <mergeCell ref="O41:Q41"/>
    <mergeCell ref="R41:T41"/>
    <mergeCell ref="U41:W41"/>
    <mergeCell ref="X41:Z41"/>
    <mergeCell ref="AA41:AC41"/>
  </mergeCells>
  <phoneticPr fontId="3"/>
  <conditionalFormatting sqref="L27:N30 U27:W30 L32:N32 U32:W32 L34:N36 U34:W36">
    <cfRule type="expression" dxfId="7" priority="10">
      <formula>AND(L27&lt;O27,O27&gt;0)</formula>
    </cfRule>
  </conditionalFormatting>
  <conditionalFormatting sqref="L40:N40">
    <cfRule type="expression" dxfId="6" priority="1">
      <formula>AND(L40&lt;O40,O40&gt;0)</formula>
    </cfRule>
  </conditionalFormatting>
  <conditionalFormatting sqref="L38:Q39 U38:Z39">
    <cfRule type="expression" dxfId="5" priority="4">
      <formula>AND(L38&lt;O38,O38&gt;0)</formula>
    </cfRule>
  </conditionalFormatting>
  <conditionalFormatting sqref="L41:Q41 U41:Z41">
    <cfRule type="expression" dxfId="4" priority="12">
      <formula>AND(L41&lt;O40,O40&gt;0)</formula>
    </cfRule>
  </conditionalFormatting>
  <conditionalFormatting sqref="L42:Q42 U42:Z42">
    <cfRule type="expression" dxfId="3" priority="8">
      <formula>AND(L42&lt;O42,O42&gt;0)</formula>
    </cfRule>
  </conditionalFormatting>
  <conditionalFormatting sqref="U40:W40">
    <cfRule type="expression" dxfId="2" priority="3">
      <formula>AND(U40&lt;X40,X40&gt;0)</formula>
    </cfRule>
  </conditionalFormatting>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autoPageBreaks="0" fitToPage="1"/>
  </sheetPr>
  <dimension ref="A1:AI43"/>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3" width="2.5" style="1" customWidth="1"/>
    <col min="34" max="35" width="2.25" style="1" customWidth="1"/>
    <col min="36" max="16384" width="9" style="1"/>
  </cols>
  <sheetData>
    <row r="1" spans="1:33"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4"/>
      <c r="AF1" s="65"/>
      <c r="AG1" s="77" t="s">
        <v>193</v>
      </c>
    </row>
    <row r="2" spans="1:33">
      <c r="A2" s="66"/>
      <c r="B2" s="66"/>
      <c r="C2" s="66"/>
      <c r="D2" s="66"/>
      <c r="E2" s="66"/>
      <c r="F2" s="66"/>
      <c r="G2" s="66"/>
      <c r="H2" s="66"/>
      <c r="I2" s="66"/>
      <c r="J2" s="66"/>
      <c r="K2" s="66"/>
      <c r="L2" s="66"/>
      <c r="M2" s="66"/>
      <c r="N2" s="66"/>
      <c r="O2" s="66"/>
      <c r="P2" s="66"/>
      <c r="Q2" s="66"/>
      <c r="R2" s="61"/>
      <c r="S2" s="61"/>
      <c r="T2" s="61"/>
      <c r="U2" s="61"/>
      <c r="V2" s="61"/>
      <c r="W2" s="61"/>
      <c r="X2" s="61"/>
      <c r="Y2" s="61"/>
      <c r="Z2" s="61"/>
      <c r="AA2" s="61"/>
      <c r="AB2" s="61"/>
      <c r="AC2" s="61"/>
      <c r="AD2" s="61"/>
      <c r="AE2" s="61"/>
      <c r="AF2" s="83"/>
      <c r="AG2" s="65" t="s">
        <v>197</v>
      </c>
    </row>
    <row r="3" spans="1:33" ht="9" customHeight="1">
      <c r="B3" s="51"/>
      <c r="C3" s="51"/>
      <c r="D3" s="51"/>
      <c r="E3" s="51"/>
      <c r="F3" s="51"/>
      <c r="G3" s="51"/>
      <c r="H3" s="51"/>
      <c r="I3" s="51"/>
      <c r="J3" s="51"/>
      <c r="K3" s="51"/>
      <c r="L3" s="51"/>
      <c r="M3" s="51"/>
      <c r="N3" s="51"/>
      <c r="O3" s="51"/>
      <c r="P3" s="51"/>
      <c r="Q3" s="51"/>
      <c r="R3" s="51"/>
      <c r="S3" s="67"/>
      <c r="X3" s="51"/>
      <c r="Y3" s="67"/>
    </row>
    <row r="4" spans="1:33" ht="13.5" customHeight="1">
      <c r="B4" s="89" t="s">
        <v>272</v>
      </c>
      <c r="C4" s="1"/>
      <c r="D4" s="51"/>
      <c r="E4" s="51"/>
      <c r="F4" s="51"/>
      <c r="G4" s="51"/>
      <c r="H4" s="51"/>
      <c r="I4" s="51"/>
      <c r="J4" s="51"/>
      <c r="K4" s="51"/>
      <c r="L4" s="51"/>
      <c r="M4" s="51"/>
      <c r="N4" s="51"/>
      <c r="O4" s="51"/>
      <c r="P4" s="51"/>
      <c r="Q4" s="51"/>
      <c r="R4" s="51"/>
      <c r="S4" s="67"/>
      <c r="X4" s="51"/>
      <c r="Y4" s="67"/>
    </row>
    <row r="5" spans="1:33" ht="13.5" customHeight="1">
      <c r="B5" s="51"/>
      <c r="C5" s="51"/>
      <c r="D5" s="51"/>
      <c r="E5" s="51"/>
      <c r="F5" s="51"/>
      <c r="G5" s="51"/>
      <c r="H5" s="51"/>
      <c r="I5" s="51"/>
      <c r="J5" s="51"/>
      <c r="K5" s="51"/>
      <c r="L5" s="51"/>
      <c r="M5" s="51"/>
      <c r="N5" s="51"/>
      <c r="O5" s="51"/>
      <c r="P5" s="51"/>
      <c r="Q5" s="51"/>
      <c r="R5" s="51"/>
      <c r="S5" s="67"/>
      <c r="X5" s="51"/>
      <c r="Y5" s="67"/>
    </row>
    <row r="6" spans="1:33" ht="15" customHeight="1">
      <c r="B6" s="51"/>
      <c r="C6" s="257" t="s">
        <v>214</v>
      </c>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9"/>
      <c r="AF6"/>
    </row>
    <row r="7" spans="1:33" ht="15" customHeight="1">
      <c r="B7" s="51"/>
      <c r="C7" s="260"/>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2"/>
      <c r="AF7"/>
    </row>
    <row r="8" spans="1:33" ht="11.25" customHeight="1">
      <c r="B8" s="51"/>
      <c r="C8" s="51"/>
      <c r="D8" s="51"/>
      <c r="E8" s="51"/>
      <c r="F8" s="68"/>
      <c r="G8" s="51"/>
      <c r="H8" s="51"/>
      <c r="I8" s="51"/>
      <c r="J8" s="51"/>
      <c r="K8" s="51"/>
      <c r="L8" s="51"/>
      <c r="M8" s="51"/>
      <c r="N8" s="51"/>
      <c r="O8" s="51"/>
      <c r="P8" s="51"/>
      <c r="Q8" s="51"/>
      <c r="R8" s="51"/>
      <c r="S8" s="51"/>
      <c r="X8" s="51"/>
      <c r="Y8" s="51"/>
    </row>
    <row r="9" spans="1:33" ht="24" customHeight="1">
      <c r="B9" s="288" t="s">
        <v>34</v>
      </c>
      <c r="C9" s="289"/>
      <c r="D9" s="290"/>
      <c r="E9" s="291">
        <f>'１'!G16</f>
        <v>0</v>
      </c>
      <c r="F9" s="292"/>
      <c r="G9" s="292"/>
      <c r="H9" s="292"/>
      <c r="I9" s="292"/>
      <c r="J9" s="292"/>
      <c r="K9" s="292"/>
      <c r="L9" s="292"/>
      <c r="M9" s="292"/>
      <c r="N9" s="292"/>
      <c r="O9" s="293"/>
      <c r="P9" s="71"/>
      <c r="Q9" s="70"/>
      <c r="R9" s="70"/>
      <c r="S9" s="51"/>
      <c r="X9" s="70"/>
      <c r="Y9" s="51"/>
      <c r="AD9" s="69"/>
    </row>
    <row r="10" spans="1:33" ht="9" customHeight="1">
      <c r="B10" s="56"/>
      <c r="C10" s="56"/>
      <c r="D10" s="56"/>
      <c r="E10" s="51"/>
      <c r="F10" s="68"/>
      <c r="G10" s="51"/>
      <c r="H10" s="51"/>
      <c r="I10" s="51"/>
      <c r="J10" s="51"/>
      <c r="K10" s="51"/>
      <c r="L10" s="51"/>
      <c r="M10" s="51"/>
      <c r="N10" s="51"/>
      <c r="O10" s="51"/>
      <c r="P10" s="51"/>
      <c r="Q10" s="51"/>
      <c r="R10" s="51"/>
      <c r="S10" s="51"/>
      <c r="X10" s="51"/>
      <c r="Y10" s="51"/>
    </row>
    <row r="11" spans="1:33" ht="10.5" customHeight="1">
      <c r="B11" s="51"/>
      <c r="C11" s="51"/>
      <c r="D11" s="51"/>
      <c r="E11" s="51"/>
      <c r="F11" s="68"/>
      <c r="G11" s="51"/>
      <c r="H11" s="51"/>
      <c r="I11" s="51"/>
      <c r="J11" s="51"/>
      <c r="K11" s="51"/>
      <c r="L11" s="51"/>
      <c r="M11" s="51"/>
      <c r="N11" s="51"/>
      <c r="O11" s="51"/>
      <c r="P11" s="51"/>
      <c r="Q11" s="51"/>
      <c r="R11" s="51"/>
      <c r="S11" s="51"/>
      <c r="X11" s="51"/>
      <c r="Y11" s="51"/>
    </row>
    <row r="12" spans="1:33" ht="15" customHeight="1">
      <c r="B12" s="297"/>
      <c r="C12" s="338"/>
      <c r="D12" s="338"/>
      <c r="E12" s="338"/>
      <c r="F12" s="338"/>
      <c r="G12" s="338"/>
      <c r="H12" s="338"/>
      <c r="I12" s="338"/>
      <c r="J12" s="338"/>
      <c r="K12" s="339"/>
      <c r="L12" s="294" t="s">
        <v>11</v>
      </c>
      <c r="M12" s="295"/>
      <c r="N12" s="295"/>
      <c r="O12" s="295"/>
      <c r="P12" s="295"/>
      <c r="Q12" s="295"/>
      <c r="R12" s="295"/>
      <c r="S12" s="295"/>
      <c r="T12" s="296"/>
      <c r="U12" s="295" t="s">
        <v>51</v>
      </c>
      <c r="V12" s="295"/>
      <c r="W12" s="295"/>
      <c r="X12" s="295"/>
      <c r="Y12" s="295"/>
      <c r="Z12" s="295"/>
      <c r="AA12" s="295"/>
      <c r="AB12" s="295"/>
      <c r="AC12" s="296"/>
      <c r="AD12" s="294" t="s">
        <v>30</v>
      </c>
      <c r="AE12" s="327"/>
      <c r="AF12" s="210"/>
    </row>
    <row r="13" spans="1:33" ht="22.5" customHeight="1">
      <c r="B13" s="340"/>
      <c r="C13" s="341"/>
      <c r="D13" s="341"/>
      <c r="E13" s="341"/>
      <c r="F13" s="341"/>
      <c r="G13" s="341"/>
      <c r="H13" s="341"/>
      <c r="I13" s="341"/>
      <c r="J13" s="341"/>
      <c r="K13" s="342"/>
      <c r="L13" s="301" t="s">
        <v>191</v>
      </c>
      <c r="M13" s="302"/>
      <c r="N13" s="303"/>
      <c r="O13" s="301" t="s">
        <v>192</v>
      </c>
      <c r="P13" s="302"/>
      <c r="Q13" s="303"/>
      <c r="R13" s="301" t="s">
        <v>63</v>
      </c>
      <c r="S13" s="302"/>
      <c r="T13" s="303"/>
      <c r="U13" s="301" t="s">
        <v>191</v>
      </c>
      <c r="V13" s="302"/>
      <c r="W13" s="303"/>
      <c r="X13" s="301" t="s">
        <v>192</v>
      </c>
      <c r="Y13" s="302"/>
      <c r="Z13" s="303"/>
      <c r="AA13" s="301" t="s">
        <v>63</v>
      </c>
      <c r="AB13" s="302"/>
      <c r="AC13" s="303"/>
      <c r="AD13" s="306" t="s">
        <v>64</v>
      </c>
      <c r="AE13" s="336"/>
      <c r="AF13" s="337"/>
    </row>
    <row r="14" spans="1:33" ht="18" customHeight="1">
      <c r="B14" s="84" t="s">
        <v>111</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3"/>
    </row>
    <row r="15" spans="1:33" ht="12" customHeight="1">
      <c r="B15" s="385" t="s">
        <v>112</v>
      </c>
      <c r="C15" s="386"/>
      <c r="D15" s="386"/>
      <c r="E15" s="386"/>
      <c r="F15" s="386"/>
      <c r="G15" s="386"/>
      <c r="H15" s="386"/>
      <c r="I15" s="386"/>
      <c r="J15" s="386"/>
      <c r="K15" s="387"/>
      <c r="L15" s="281"/>
      <c r="M15" s="282"/>
      <c r="N15" s="283"/>
      <c r="O15" s="321"/>
      <c r="P15" s="322"/>
      <c r="Q15" s="323"/>
      <c r="R15" s="281"/>
      <c r="S15" s="282"/>
      <c r="T15" s="283"/>
      <c r="U15" s="361"/>
      <c r="V15" s="362"/>
      <c r="W15" s="363"/>
      <c r="X15" s="321"/>
      <c r="Y15" s="322"/>
      <c r="Z15" s="323"/>
      <c r="AA15" s="361"/>
      <c r="AB15" s="362"/>
      <c r="AC15" s="363"/>
      <c r="AD15" s="370">
        <f>L15+U15</f>
        <v>0</v>
      </c>
      <c r="AE15" s="371"/>
      <c r="AF15" s="372"/>
    </row>
    <row r="16" spans="1:33" ht="9" customHeight="1">
      <c r="B16" s="377" t="s">
        <v>283</v>
      </c>
      <c r="C16" s="378"/>
      <c r="D16" s="378"/>
      <c r="E16" s="378"/>
      <c r="F16" s="378"/>
      <c r="G16" s="378"/>
      <c r="H16" s="378"/>
      <c r="I16" s="378"/>
      <c r="J16" s="378"/>
      <c r="K16" s="379"/>
      <c r="L16" s="355"/>
      <c r="M16" s="356"/>
      <c r="N16" s="357"/>
      <c r="O16" s="358"/>
      <c r="P16" s="359"/>
      <c r="Q16" s="360"/>
      <c r="R16" s="355"/>
      <c r="S16" s="356"/>
      <c r="T16" s="357"/>
      <c r="U16" s="364"/>
      <c r="V16" s="365"/>
      <c r="W16" s="366"/>
      <c r="X16" s="358"/>
      <c r="Y16" s="359"/>
      <c r="Z16" s="360"/>
      <c r="AA16" s="364"/>
      <c r="AB16" s="365"/>
      <c r="AC16" s="366"/>
      <c r="AD16" s="373">
        <f>L16+U16</f>
        <v>0</v>
      </c>
      <c r="AE16" s="374"/>
      <c r="AF16" s="375"/>
    </row>
    <row r="17" spans="1:32" s="19" customFormat="1" ht="18" customHeight="1">
      <c r="A17" s="21"/>
      <c r="B17" s="388" t="s">
        <v>113</v>
      </c>
      <c r="C17" s="389"/>
      <c r="D17" s="389"/>
      <c r="E17" s="389"/>
      <c r="F17" s="389"/>
      <c r="G17" s="389"/>
      <c r="H17" s="389"/>
      <c r="I17" s="389"/>
      <c r="J17" s="389"/>
      <c r="K17" s="390"/>
      <c r="L17" s="269"/>
      <c r="M17" s="231"/>
      <c r="N17" s="232"/>
      <c r="O17" s="254"/>
      <c r="P17" s="255"/>
      <c r="Q17" s="256"/>
      <c r="R17" s="269"/>
      <c r="S17" s="231"/>
      <c r="T17" s="232"/>
      <c r="U17" s="230"/>
      <c r="V17" s="231"/>
      <c r="W17" s="232"/>
      <c r="X17" s="254"/>
      <c r="Y17" s="255"/>
      <c r="Z17" s="256"/>
      <c r="AA17" s="230"/>
      <c r="AB17" s="231"/>
      <c r="AC17" s="232"/>
      <c r="AD17" s="294">
        <f>L17+U17</f>
        <v>0</v>
      </c>
      <c r="AE17" s="327"/>
      <c r="AF17" s="210"/>
    </row>
    <row r="18" spans="1:32" ht="18" customHeight="1">
      <c r="B18" s="286" t="s">
        <v>246</v>
      </c>
      <c r="C18" s="287"/>
      <c r="D18" s="287"/>
      <c r="E18" s="287"/>
      <c r="F18" s="287"/>
      <c r="G18" s="287"/>
      <c r="H18" s="287"/>
      <c r="I18" s="287"/>
      <c r="J18" s="287"/>
      <c r="K18" s="335"/>
      <c r="L18" s="269"/>
      <c r="M18" s="328"/>
      <c r="N18" s="329"/>
      <c r="O18" s="254"/>
      <c r="P18" s="255"/>
      <c r="Q18" s="256"/>
      <c r="R18" s="269"/>
      <c r="S18" s="328"/>
      <c r="T18" s="329"/>
      <c r="U18" s="230"/>
      <c r="V18" s="328"/>
      <c r="W18" s="329"/>
      <c r="X18" s="254"/>
      <c r="Y18" s="255"/>
      <c r="Z18" s="256"/>
      <c r="AA18" s="230"/>
      <c r="AB18" s="328"/>
      <c r="AC18" s="329"/>
      <c r="AD18" s="294">
        <f>L18+U18</f>
        <v>0</v>
      </c>
      <c r="AE18" s="327"/>
      <c r="AF18" s="210"/>
    </row>
    <row r="19" spans="1:32" ht="18" customHeight="1">
      <c r="B19" s="270" t="s">
        <v>247</v>
      </c>
      <c r="C19" s="271"/>
      <c r="D19" s="271"/>
      <c r="E19" s="271"/>
      <c r="F19" s="271"/>
      <c r="G19" s="271"/>
      <c r="H19" s="271"/>
      <c r="I19" s="271"/>
      <c r="J19" s="271"/>
      <c r="K19" s="380"/>
      <c r="L19" s="269"/>
      <c r="M19" s="328"/>
      <c r="N19" s="329"/>
      <c r="O19" s="254"/>
      <c r="P19" s="255"/>
      <c r="Q19" s="256"/>
      <c r="R19" s="269"/>
      <c r="S19" s="328"/>
      <c r="T19" s="329"/>
      <c r="U19" s="230"/>
      <c r="V19" s="328"/>
      <c r="W19" s="329"/>
      <c r="X19" s="254"/>
      <c r="Y19" s="255"/>
      <c r="Z19" s="256"/>
      <c r="AA19" s="230"/>
      <c r="AB19" s="328"/>
      <c r="AC19" s="329"/>
      <c r="AD19" s="294">
        <f>L19+U19</f>
        <v>0</v>
      </c>
      <c r="AE19" s="327"/>
      <c r="AF19" s="210"/>
    </row>
    <row r="20" spans="1:32" ht="18" customHeight="1">
      <c r="B20" s="84" t="s">
        <v>114</v>
      </c>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3"/>
    </row>
    <row r="21" spans="1:32" ht="18" customHeight="1">
      <c r="B21" s="286" t="s">
        <v>115</v>
      </c>
      <c r="C21" s="376"/>
      <c r="D21" s="376"/>
      <c r="E21" s="376"/>
      <c r="F21" s="376"/>
      <c r="G21" s="376"/>
      <c r="H21" s="330"/>
      <c r="I21" s="330"/>
      <c r="J21" s="124"/>
      <c r="K21" s="121"/>
      <c r="L21" s="269"/>
      <c r="M21" s="328"/>
      <c r="N21" s="329"/>
      <c r="O21" s="254"/>
      <c r="P21" s="255"/>
      <c r="Q21" s="256"/>
      <c r="R21" s="269"/>
      <c r="S21" s="328"/>
      <c r="T21" s="329"/>
      <c r="U21" s="230"/>
      <c r="V21" s="328"/>
      <c r="W21" s="329"/>
      <c r="X21" s="254"/>
      <c r="Y21" s="255"/>
      <c r="Z21" s="256"/>
      <c r="AA21" s="230"/>
      <c r="AB21" s="328"/>
      <c r="AC21" s="329"/>
      <c r="AD21" s="294">
        <f>L21+U21</f>
        <v>0</v>
      </c>
      <c r="AE21" s="327"/>
      <c r="AF21" s="210"/>
    </row>
    <row r="22" spans="1:32" ht="18" customHeight="1">
      <c r="B22" s="84" t="s">
        <v>116</v>
      </c>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3"/>
    </row>
    <row r="23" spans="1:32" ht="12" customHeight="1">
      <c r="B23" s="352" t="s">
        <v>284</v>
      </c>
      <c r="C23" s="353"/>
      <c r="D23" s="353"/>
      <c r="E23" s="353"/>
      <c r="F23" s="353"/>
      <c r="G23" s="353"/>
      <c r="H23" s="353"/>
      <c r="I23" s="353"/>
      <c r="J23" s="353"/>
      <c r="K23" s="354"/>
      <c r="L23" s="281"/>
      <c r="M23" s="282"/>
      <c r="N23" s="283"/>
      <c r="O23" s="321"/>
      <c r="P23" s="322"/>
      <c r="Q23" s="323"/>
      <c r="R23" s="281"/>
      <c r="S23" s="282"/>
      <c r="T23" s="283"/>
      <c r="U23" s="361"/>
      <c r="V23" s="362"/>
      <c r="W23" s="363"/>
      <c r="X23" s="321"/>
      <c r="Y23" s="322"/>
      <c r="Z23" s="323"/>
      <c r="AA23" s="361"/>
      <c r="AB23" s="362"/>
      <c r="AC23" s="363"/>
      <c r="AD23" s="370">
        <f t="shared" ref="AD23:AD24" si="0">L23+U23</f>
        <v>0</v>
      </c>
      <c r="AE23" s="371"/>
      <c r="AF23" s="372"/>
    </row>
    <row r="24" spans="1:32" ht="9" customHeight="1">
      <c r="B24" s="377" t="s">
        <v>285</v>
      </c>
      <c r="C24" s="378"/>
      <c r="D24" s="378"/>
      <c r="E24" s="378"/>
      <c r="F24" s="378"/>
      <c r="G24" s="378"/>
      <c r="H24" s="378"/>
      <c r="I24" s="378"/>
      <c r="J24" s="378"/>
      <c r="K24" s="379"/>
      <c r="L24" s="355"/>
      <c r="M24" s="356"/>
      <c r="N24" s="357"/>
      <c r="O24" s="358"/>
      <c r="P24" s="359"/>
      <c r="Q24" s="360"/>
      <c r="R24" s="355"/>
      <c r="S24" s="356"/>
      <c r="T24" s="357"/>
      <c r="U24" s="364"/>
      <c r="V24" s="365"/>
      <c r="W24" s="366"/>
      <c r="X24" s="358"/>
      <c r="Y24" s="359"/>
      <c r="Z24" s="360"/>
      <c r="AA24" s="364"/>
      <c r="AB24" s="365"/>
      <c r="AC24" s="366"/>
      <c r="AD24" s="373">
        <f t="shared" si="0"/>
        <v>0</v>
      </c>
      <c r="AE24" s="374"/>
      <c r="AF24" s="375"/>
    </row>
    <row r="25" spans="1:32" ht="18" customHeight="1">
      <c r="B25" s="286" t="s">
        <v>117</v>
      </c>
      <c r="C25" s="376"/>
      <c r="D25" s="376"/>
      <c r="E25" s="376"/>
      <c r="F25" s="376"/>
      <c r="G25" s="376"/>
      <c r="H25" s="330"/>
      <c r="I25" s="330"/>
      <c r="J25" s="87"/>
      <c r="K25" s="122"/>
      <c r="L25" s="269"/>
      <c r="M25" s="328"/>
      <c r="N25" s="329"/>
      <c r="O25" s="254"/>
      <c r="P25" s="255"/>
      <c r="Q25" s="256"/>
      <c r="R25" s="269"/>
      <c r="S25" s="328"/>
      <c r="T25" s="329"/>
      <c r="U25" s="230"/>
      <c r="V25" s="328"/>
      <c r="W25" s="329"/>
      <c r="X25" s="254"/>
      <c r="Y25" s="255"/>
      <c r="Z25" s="256"/>
      <c r="AA25" s="230"/>
      <c r="AB25" s="328"/>
      <c r="AC25" s="329"/>
      <c r="AD25" s="294">
        <f>L25+U25</f>
        <v>0</v>
      </c>
      <c r="AE25" s="327"/>
      <c r="AF25" s="210"/>
    </row>
    <row r="26" spans="1:32" ht="11.25" customHeight="1">
      <c r="B26" s="367" t="s">
        <v>118</v>
      </c>
      <c r="C26" s="368"/>
      <c r="D26" s="368"/>
      <c r="E26" s="368"/>
      <c r="F26" s="368"/>
      <c r="G26" s="368"/>
      <c r="H26" s="369"/>
      <c r="I26" s="369"/>
      <c r="J26" s="125"/>
      <c r="K26" s="126"/>
      <c r="L26" s="281"/>
      <c r="M26" s="282"/>
      <c r="N26" s="283"/>
      <c r="O26" s="321"/>
      <c r="P26" s="322"/>
      <c r="Q26" s="323"/>
      <c r="R26" s="281"/>
      <c r="S26" s="282"/>
      <c r="T26" s="283"/>
      <c r="U26" s="361"/>
      <c r="V26" s="362"/>
      <c r="W26" s="363"/>
      <c r="X26" s="321"/>
      <c r="Y26" s="322"/>
      <c r="Z26" s="323"/>
      <c r="AA26" s="361"/>
      <c r="AB26" s="362"/>
      <c r="AC26" s="363"/>
      <c r="AD26" s="370">
        <f>L26+U26</f>
        <v>0</v>
      </c>
      <c r="AE26" s="371"/>
      <c r="AF26" s="372"/>
    </row>
    <row r="27" spans="1:32" ht="9.75" customHeight="1">
      <c r="B27" s="349" t="s">
        <v>119</v>
      </c>
      <c r="C27" s="350"/>
      <c r="D27" s="350"/>
      <c r="E27" s="350"/>
      <c r="F27" s="350"/>
      <c r="G27" s="350"/>
      <c r="H27" s="350"/>
      <c r="I27" s="350"/>
      <c r="J27" s="350"/>
      <c r="K27" s="351"/>
      <c r="L27" s="355"/>
      <c r="M27" s="356"/>
      <c r="N27" s="357"/>
      <c r="O27" s="358"/>
      <c r="P27" s="359"/>
      <c r="Q27" s="360"/>
      <c r="R27" s="355"/>
      <c r="S27" s="356"/>
      <c r="T27" s="357"/>
      <c r="U27" s="364"/>
      <c r="V27" s="365"/>
      <c r="W27" s="366"/>
      <c r="X27" s="358"/>
      <c r="Y27" s="359"/>
      <c r="Z27" s="360"/>
      <c r="AA27" s="364"/>
      <c r="AB27" s="365"/>
      <c r="AC27" s="366"/>
      <c r="AD27" s="373">
        <f>L27+U27</f>
        <v>0</v>
      </c>
      <c r="AE27" s="374"/>
      <c r="AF27" s="375"/>
    </row>
    <row r="28" spans="1:32" ht="18" customHeight="1">
      <c r="B28" s="84" t="s">
        <v>287</v>
      </c>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3"/>
    </row>
    <row r="29" spans="1:32" ht="12" customHeight="1">
      <c r="B29" s="352" t="s">
        <v>288</v>
      </c>
      <c r="C29" s="353"/>
      <c r="D29" s="353"/>
      <c r="E29" s="353"/>
      <c r="F29" s="353"/>
      <c r="G29" s="353"/>
      <c r="H29" s="353"/>
      <c r="I29" s="353"/>
      <c r="J29" s="353"/>
      <c r="K29" s="354"/>
      <c r="L29" s="281"/>
      <c r="M29" s="282"/>
      <c r="N29" s="283"/>
      <c r="O29" s="321"/>
      <c r="P29" s="322"/>
      <c r="Q29" s="323"/>
      <c r="R29" s="281"/>
      <c r="S29" s="282"/>
      <c r="T29" s="283"/>
      <c r="U29" s="361"/>
      <c r="V29" s="362"/>
      <c r="W29" s="363"/>
      <c r="X29" s="321"/>
      <c r="Y29" s="322"/>
      <c r="Z29" s="323"/>
      <c r="AA29" s="361"/>
      <c r="AB29" s="362"/>
      <c r="AC29" s="363"/>
      <c r="AD29" s="370">
        <f>L29+U29</f>
        <v>0</v>
      </c>
      <c r="AE29" s="371"/>
      <c r="AF29" s="372"/>
    </row>
    <row r="30" spans="1:32" ht="9" customHeight="1">
      <c r="B30" s="377" t="s">
        <v>279</v>
      </c>
      <c r="C30" s="378"/>
      <c r="D30" s="378"/>
      <c r="E30" s="378"/>
      <c r="F30" s="378"/>
      <c r="G30" s="378"/>
      <c r="H30" s="378"/>
      <c r="I30" s="378"/>
      <c r="J30" s="378"/>
      <c r="K30" s="379"/>
      <c r="L30" s="355"/>
      <c r="M30" s="356"/>
      <c r="N30" s="357"/>
      <c r="O30" s="358"/>
      <c r="P30" s="359"/>
      <c r="Q30" s="360"/>
      <c r="R30" s="355"/>
      <c r="S30" s="356"/>
      <c r="T30" s="357"/>
      <c r="U30" s="364"/>
      <c r="V30" s="365"/>
      <c r="W30" s="366"/>
      <c r="X30" s="358"/>
      <c r="Y30" s="359"/>
      <c r="Z30" s="360"/>
      <c r="AA30" s="364"/>
      <c r="AB30" s="365"/>
      <c r="AC30" s="366"/>
      <c r="AD30" s="373">
        <f>L30+U30</f>
        <v>0</v>
      </c>
      <c r="AE30" s="374"/>
      <c r="AF30" s="375"/>
    </row>
    <row r="31" spans="1:32" ht="11.25" customHeight="1">
      <c r="B31" s="352" t="s">
        <v>289</v>
      </c>
      <c r="C31" s="353"/>
      <c r="D31" s="353"/>
      <c r="E31" s="353"/>
      <c r="F31" s="353"/>
      <c r="G31" s="353"/>
      <c r="H31" s="353"/>
      <c r="I31" s="353"/>
      <c r="J31" s="353"/>
      <c r="K31" s="354"/>
      <c r="L31" s="281"/>
      <c r="M31" s="282"/>
      <c r="N31" s="283"/>
      <c r="O31" s="321"/>
      <c r="P31" s="322"/>
      <c r="Q31" s="323"/>
      <c r="R31" s="281"/>
      <c r="S31" s="282"/>
      <c r="T31" s="283"/>
      <c r="U31" s="361"/>
      <c r="V31" s="362"/>
      <c r="W31" s="363"/>
      <c r="X31" s="321"/>
      <c r="Y31" s="322"/>
      <c r="Z31" s="323"/>
      <c r="AA31" s="361"/>
      <c r="AB31" s="362"/>
      <c r="AC31" s="363"/>
      <c r="AD31" s="370">
        <f>L31+U31</f>
        <v>0</v>
      </c>
      <c r="AE31" s="371"/>
      <c r="AF31" s="372"/>
    </row>
    <row r="32" spans="1:32" ht="9" customHeight="1">
      <c r="B32" s="377" t="s">
        <v>290</v>
      </c>
      <c r="C32" s="378"/>
      <c r="D32" s="378"/>
      <c r="E32" s="378"/>
      <c r="F32" s="378"/>
      <c r="G32" s="378"/>
      <c r="H32" s="378"/>
      <c r="I32" s="378"/>
      <c r="J32" s="378"/>
      <c r="K32" s="379"/>
      <c r="L32" s="355"/>
      <c r="M32" s="356"/>
      <c r="N32" s="357"/>
      <c r="O32" s="358"/>
      <c r="P32" s="359"/>
      <c r="Q32" s="360"/>
      <c r="R32" s="355"/>
      <c r="S32" s="356"/>
      <c r="T32" s="357"/>
      <c r="U32" s="364"/>
      <c r="V32" s="365"/>
      <c r="W32" s="366"/>
      <c r="X32" s="358"/>
      <c r="Y32" s="359"/>
      <c r="Z32" s="360"/>
      <c r="AA32" s="364"/>
      <c r="AB32" s="365"/>
      <c r="AC32" s="366"/>
      <c r="AD32" s="373">
        <f>L32+U32</f>
        <v>0</v>
      </c>
      <c r="AE32" s="374"/>
      <c r="AF32" s="375"/>
    </row>
    <row r="33" spans="2:35" ht="18" customHeight="1">
      <c r="B33" s="382" t="s">
        <v>286</v>
      </c>
      <c r="C33" s="383"/>
      <c r="D33" s="383"/>
      <c r="E33" s="383"/>
      <c r="F33" s="383"/>
      <c r="G33" s="383"/>
      <c r="H33" s="383"/>
      <c r="I33" s="383"/>
      <c r="J33" s="383"/>
      <c r="K33" s="384"/>
      <c r="L33" s="269"/>
      <c r="M33" s="347"/>
      <c r="N33" s="348"/>
      <c r="O33" s="254"/>
      <c r="P33" s="255"/>
      <c r="Q33" s="256"/>
      <c r="R33" s="269"/>
      <c r="S33" s="328"/>
      <c r="T33" s="329"/>
      <c r="U33" s="230"/>
      <c r="V33" s="328"/>
      <c r="W33" s="329"/>
      <c r="X33" s="254"/>
      <c r="Y33" s="255"/>
      <c r="Z33" s="256"/>
      <c r="AA33" s="230"/>
      <c r="AB33" s="328"/>
      <c r="AC33" s="329"/>
      <c r="AD33" s="294">
        <f>L33+U33</f>
        <v>0</v>
      </c>
      <c r="AE33" s="327"/>
      <c r="AF33" s="210"/>
    </row>
    <row r="34" spans="2:35" ht="18" customHeight="1">
      <c r="B34" s="127"/>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9"/>
    </row>
    <row r="35" spans="2:35" ht="18" customHeight="1">
      <c r="B35" s="88" t="s">
        <v>160</v>
      </c>
      <c r="C35" s="74"/>
      <c r="D35" s="74"/>
      <c r="E35" s="74"/>
      <c r="F35" s="74"/>
      <c r="G35" s="74"/>
      <c r="H35" s="74"/>
      <c r="I35" s="74"/>
      <c r="J35" s="74" t="s">
        <v>205</v>
      </c>
      <c r="K35" s="74"/>
      <c r="L35" s="74"/>
      <c r="M35" s="74"/>
      <c r="N35" s="74"/>
      <c r="O35" s="74"/>
      <c r="P35" s="74"/>
      <c r="Q35" s="74"/>
      <c r="R35" s="74"/>
      <c r="S35" s="74"/>
      <c r="T35" s="74"/>
      <c r="U35" s="74"/>
      <c r="V35" s="74"/>
      <c r="W35" s="74"/>
      <c r="X35" s="74"/>
      <c r="Y35" s="74"/>
      <c r="Z35" s="74"/>
      <c r="AA35" s="74"/>
      <c r="AB35" s="74"/>
      <c r="AC35" s="74"/>
      <c r="AD35" s="74"/>
      <c r="AE35" s="74"/>
      <c r="AF35" s="75"/>
    </row>
    <row r="36" spans="2:35" ht="18" customHeight="1">
      <c r="B36" s="270" t="s">
        <v>187</v>
      </c>
      <c r="C36" s="271"/>
      <c r="D36" s="271"/>
      <c r="E36" s="271"/>
      <c r="F36" s="271"/>
      <c r="G36" s="271"/>
      <c r="H36" s="271"/>
      <c r="I36" s="271"/>
      <c r="J36" s="85"/>
      <c r="K36" s="122"/>
      <c r="L36" s="269"/>
      <c r="M36" s="347"/>
      <c r="N36" s="348"/>
      <c r="O36" s="269">
        <f>L36</f>
        <v>0</v>
      </c>
      <c r="P36" s="347"/>
      <c r="Q36" s="348"/>
      <c r="R36" s="269"/>
      <c r="S36" s="347"/>
      <c r="T36" s="348"/>
      <c r="U36" s="269"/>
      <c r="V36" s="347"/>
      <c r="W36" s="348"/>
      <c r="X36" s="269">
        <f>U36</f>
        <v>0</v>
      </c>
      <c r="Y36" s="347"/>
      <c r="Z36" s="348"/>
      <c r="AA36" s="269"/>
      <c r="AB36" s="347"/>
      <c r="AC36" s="348"/>
      <c r="AD36" s="294">
        <f t="shared" ref="AD36:AD41" si="1">(L36*1.4)+(U36*1.4)</f>
        <v>0</v>
      </c>
      <c r="AE36" s="295"/>
      <c r="AF36" s="296"/>
    </row>
    <row r="37" spans="2:35" ht="18" customHeight="1">
      <c r="B37" s="270" t="s">
        <v>188</v>
      </c>
      <c r="C37" s="271"/>
      <c r="D37" s="271"/>
      <c r="E37" s="271"/>
      <c r="F37" s="271"/>
      <c r="G37" s="271"/>
      <c r="H37" s="271"/>
      <c r="I37" s="271"/>
      <c r="J37" s="85"/>
      <c r="K37" s="122"/>
      <c r="L37" s="269"/>
      <c r="M37" s="347"/>
      <c r="N37" s="348"/>
      <c r="O37" s="269">
        <f>L37</f>
        <v>0</v>
      </c>
      <c r="P37" s="347"/>
      <c r="Q37" s="348"/>
      <c r="R37" s="269"/>
      <c r="S37" s="347"/>
      <c r="T37" s="348"/>
      <c r="U37" s="269"/>
      <c r="V37" s="347"/>
      <c r="W37" s="348"/>
      <c r="X37" s="269">
        <f>U37</f>
        <v>0</v>
      </c>
      <c r="Y37" s="347"/>
      <c r="Z37" s="348"/>
      <c r="AA37" s="269"/>
      <c r="AB37" s="347"/>
      <c r="AC37" s="348"/>
      <c r="AD37" s="294">
        <f t="shared" si="1"/>
        <v>0</v>
      </c>
      <c r="AE37" s="295"/>
      <c r="AF37" s="296"/>
    </row>
    <row r="38" spans="2:35" ht="18" customHeight="1">
      <c r="B38" s="286" t="s">
        <v>189</v>
      </c>
      <c r="C38" s="287"/>
      <c r="D38" s="287"/>
      <c r="E38" s="287"/>
      <c r="F38" s="287"/>
      <c r="G38" s="287"/>
      <c r="H38" s="287"/>
      <c r="I38" s="287"/>
      <c r="J38" s="287"/>
      <c r="K38" s="335"/>
      <c r="L38" s="269"/>
      <c r="M38" s="347"/>
      <c r="N38" s="348"/>
      <c r="O38" s="269">
        <f t="shared" ref="O38:O41" si="2">L38</f>
        <v>0</v>
      </c>
      <c r="P38" s="347"/>
      <c r="Q38" s="348"/>
      <c r="R38" s="269"/>
      <c r="S38" s="347"/>
      <c r="T38" s="348"/>
      <c r="U38" s="269"/>
      <c r="V38" s="347"/>
      <c r="W38" s="348"/>
      <c r="X38" s="269">
        <f t="shared" ref="X38:X41" si="3">U38</f>
        <v>0</v>
      </c>
      <c r="Y38" s="347"/>
      <c r="Z38" s="348"/>
      <c r="AA38" s="269"/>
      <c r="AB38" s="347"/>
      <c r="AC38" s="348"/>
      <c r="AD38" s="294">
        <f t="shared" si="1"/>
        <v>0</v>
      </c>
      <c r="AE38" s="295"/>
      <c r="AF38" s="296"/>
    </row>
    <row r="39" spans="2:35" ht="18" customHeight="1">
      <c r="B39" s="270" t="s">
        <v>190</v>
      </c>
      <c r="C39" s="271"/>
      <c r="D39" s="271"/>
      <c r="E39" s="271"/>
      <c r="F39" s="271"/>
      <c r="G39" s="271"/>
      <c r="H39" s="271"/>
      <c r="I39" s="271"/>
      <c r="J39" s="85"/>
      <c r="K39" s="122"/>
      <c r="L39" s="269"/>
      <c r="M39" s="347"/>
      <c r="N39" s="348"/>
      <c r="O39" s="269">
        <f t="shared" si="2"/>
        <v>0</v>
      </c>
      <c r="P39" s="347"/>
      <c r="Q39" s="348"/>
      <c r="R39" s="269"/>
      <c r="S39" s="347"/>
      <c r="T39" s="348"/>
      <c r="U39" s="269"/>
      <c r="V39" s="347"/>
      <c r="W39" s="348"/>
      <c r="X39" s="269">
        <f t="shared" si="3"/>
        <v>0</v>
      </c>
      <c r="Y39" s="347"/>
      <c r="Z39" s="348"/>
      <c r="AA39" s="269"/>
      <c r="AB39" s="347"/>
      <c r="AC39" s="348"/>
      <c r="AD39" s="294">
        <f t="shared" si="1"/>
        <v>0</v>
      </c>
      <c r="AE39" s="295"/>
      <c r="AF39" s="296"/>
    </row>
    <row r="40" spans="2:35" ht="18" customHeight="1">
      <c r="B40" s="286" t="s">
        <v>186</v>
      </c>
      <c r="C40" s="287"/>
      <c r="D40" s="287"/>
      <c r="E40" s="287"/>
      <c r="F40" s="287"/>
      <c r="G40" s="287"/>
      <c r="H40" s="287"/>
      <c r="I40" s="287"/>
      <c r="J40" s="287"/>
      <c r="K40" s="335"/>
      <c r="L40" s="269"/>
      <c r="M40" s="347"/>
      <c r="N40" s="348"/>
      <c r="O40" s="269">
        <f t="shared" si="2"/>
        <v>0</v>
      </c>
      <c r="P40" s="347"/>
      <c r="Q40" s="348"/>
      <c r="R40" s="269"/>
      <c r="S40" s="347"/>
      <c r="T40" s="348"/>
      <c r="U40" s="269"/>
      <c r="V40" s="347"/>
      <c r="W40" s="348"/>
      <c r="X40" s="269">
        <f t="shared" si="3"/>
        <v>0</v>
      </c>
      <c r="Y40" s="347"/>
      <c r="Z40" s="348"/>
      <c r="AA40" s="269"/>
      <c r="AB40" s="347"/>
      <c r="AC40" s="348"/>
      <c r="AD40" s="294">
        <f t="shared" si="1"/>
        <v>0</v>
      </c>
      <c r="AE40" s="295"/>
      <c r="AF40" s="296"/>
    </row>
    <row r="41" spans="2:35" ht="18" customHeight="1">
      <c r="B41" s="286" t="s">
        <v>185</v>
      </c>
      <c r="C41" s="287"/>
      <c r="D41" s="287"/>
      <c r="E41" s="287"/>
      <c r="F41" s="287"/>
      <c r="G41" s="287"/>
      <c r="H41" s="287"/>
      <c r="I41" s="287"/>
      <c r="J41" s="287"/>
      <c r="K41" s="335"/>
      <c r="L41" s="269"/>
      <c r="M41" s="347"/>
      <c r="N41" s="348"/>
      <c r="O41" s="269">
        <f t="shared" si="2"/>
        <v>0</v>
      </c>
      <c r="P41" s="347"/>
      <c r="Q41" s="348"/>
      <c r="R41" s="269"/>
      <c r="S41" s="347"/>
      <c r="T41" s="348"/>
      <c r="U41" s="269"/>
      <c r="V41" s="347"/>
      <c r="W41" s="348"/>
      <c r="X41" s="269">
        <f t="shared" si="3"/>
        <v>0</v>
      </c>
      <c r="Y41" s="347"/>
      <c r="Z41" s="348"/>
      <c r="AA41" s="269"/>
      <c r="AB41" s="347"/>
      <c r="AC41" s="348"/>
      <c r="AD41" s="294">
        <f t="shared" si="1"/>
        <v>0</v>
      </c>
      <c r="AE41" s="295"/>
      <c r="AF41" s="296"/>
    </row>
    <row r="42" spans="2:35" ht="18" customHeight="1">
      <c r="B42" s="343" t="s">
        <v>85</v>
      </c>
      <c r="C42" s="344"/>
      <c r="D42" s="344"/>
      <c r="E42" s="344"/>
      <c r="F42" s="344"/>
      <c r="G42" s="344"/>
      <c r="H42" s="345"/>
      <c r="I42" s="345"/>
      <c r="J42" s="345"/>
      <c r="K42" s="346"/>
      <c r="L42" s="294">
        <f>SUM(更新１難易度B術者総数その１,更新１難易度B術者総数その２)</f>
        <v>0</v>
      </c>
      <c r="M42" s="193"/>
      <c r="N42" s="194"/>
      <c r="O42" s="294">
        <f>SUM(更新１難易度B術者16歳未満その１,更新１難易度B術者16歳未満その２)</f>
        <v>0</v>
      </c>
      <c r="P42" s="193"/>
      <c r="Q42" s="194"/>
      <c r="R42" s="294"/>
      <c r="S42" s="193"/>
      <c r="T42" s="194"/>
      <c r="U42" s="192">
        <f>SUM(更新１難易度B助手総数その１,更新１難易度B助手総数その２)</f>
        <v>0</v>
      </c>
      <c r="V42" s="193"/>
      <c r="W42" s="194"/>
      <c r="X42" s="294">
        <f>SUM(更新１難易度B助手16歳未満その１,更新１難易度B助手16歳未満その２)</f>
        <v>0</v>
      </c>
      <c r="Y42" s="193"/>
      <c r="Z42" s="194"/>
      <c r="AA42" s="192"/>
      <c r="AB42" s="193"/>
      <c r="AC42" s="194"/>
      <c r="AD42" s="294">
        <f>SUM(更新１難易度B合計件数その１,更新１難易度B合計件数その２)</f>
        <v>0</v>
      </c>
      <c r="AE42" s="327"/>
      <c r="AF42" s="210"/>
      <c r="AG42"/>
      <c r="AH42"/>
      <c r="AI42"/>
    </row>
    <row r="43" spans="2:35" ht="15" customHeight="1">
      <c r="R43" s="381"/>
      <c r="S43" s="381"/>
      <c r="T43" s="381"/>
      <c r="U43" s="381"/>
      <c r="V43" s="19"/>
      <c r="W43" s="19"/>
      <c r="X43" s="19"/>
      <c r="Y43" s="19"/>
      <c r="AA43" s="381"/>
      <c r="AB43" s="381"/>
      <c r="AC43" s="381"/>
      <c r="AD43" s="381"/>
      <c r="AG43"/>
      <c r="AH43"/>
      <c r="AI43"/>
    </row>
  </sheetData>
  <sheetProtection algorithmName="SHA-512" hashValue="YBuXM/ycXCnGwuuV1T2DW5IMGTXY7aecU7LVSjmFmvFMHlBQiQwp67QXGpcgHkbGMHaNtOpjkgSMpG1M70yiQQ==" saltValue="I3RVxNRVv/mU4d8/8aBsRw==" spinCount="100000" sheet="1" objects="1" scenarios="1"/>
  <protectedRanges>
    <protectedRange sqref="AA15:AC16 R15:W16 L15:N16" name="範囲1_1"/>
    <protectedRange sqref="AA23:AC24 R23:W24 L23:N24" name="範囲1_2"/>
    <protectedRange sqref="AA29:AC32 R29:W32 L29:N32" name="範囲1_3"/>
    <protectedRange sqref="E9:O9" name="範囲1_1_3_1"/>
  </protectedRanges>
  <mergeCells count="165">
    <mergeCell ref="X29:Z30"/>
    <mergeCell ref="AA29:AC30"/>
    <mergeCell ref="AD29:AF30"/>
    <mergeCell ref="B30:K30"/>
    <mergeCell ref="B31:K31"/>
    <mergeCell ref="L31:N32"/>
    <mergeCell ref="O31:Q32"/>
    <mergeCell ref="R31:T32"/>
    <mergeCell ref="U31:W32"/>
    <mergeCell ref="X31:Z32"/>
    <mergeCell ref="AA31:AC32"/>
    <mergeCell ref="AD31:AF32"/>
    <mergeCell ref="B32:K32"/>
    <mergeCell ref="X17:Z17"/>
    <mergeCell ref="L13:N13"/>
    <mergeCell ref="L41:N41"/>
    <mergeCell ref="O41:Q41"/>
    <mergeCell ref="R41:T41"/>
    <mergeCell ref="U41:W41"/>
    <mergeCell ref="X41:Z41"/>
    <mergeCell ref="AA41:AC41"/>
    <mergeCell ref="R39:T39"/>
    <mergeCell ref="U39:W39"/>
    <mergeCell ref="X39:Z39"/>
    <mergeCell ref="AA39:AC39"/>
    <mergeCell ref="L40:N40"/>
    <mergeCell ref="L39:N39"/>
    <mergeCell ref="O13:Q13"/>
    <mergeCell ref="R13:T13"/>
    <mergeCell ref="U13:W13"/>
    <mergeCell ref="X13:Z13"/>
    <mergeCell ref="O39:Q39"/>
    <mergeCell ref="AA18:AC18"/>
    <mergeCell ref="AA36:AC36"/>
    <mergeCell ref="L37:N37"/>
    <mergeCell ref="O37:Q37"/>
    <mergeCell ref="AA21:AC21"/>
    <mergeCell ref="AD15:AF16"/>
    <mergeCell ref="R43:U43"/>
    <mergeCell ref="AA43:AD43"/>
    <mergeCell ref="B33:K33"/>
    <mergeCell ref="E9:O9"/>
    <mergeCell ref="B9:D9"/>
    <mergeCell ref="L12:T12"/>
    <mergeCell ref="U12:AC12"/>
    <mergeCell ref="AA13:AC13"/>
    <mergeCell ref="B15:K15"/>
    <mergeCell ref="AD13:AF13"/>
    <mergeCell ref="B12:K13"/>
    <mergeCell ref="AD12:AF12"/>
    <mergeCell ref="AD36:AF36"/>
    <mergeCell ref="AD37:AF37"/>
    <mergeCell ref="AD38:AF38"/>
    <mergeCell ref="AD39:AF39"/>
    <mergeCell ref="AD40:AF40"/>
    <mergeCell ref="AD41:AF41"/>
    <mergeCell ref="B17:K17"/>
    <mergeCell ref="L17:N17"/>
    <mergeCell ref="O17:Q17"/>
    <mergeCell ref="R17:T17"/>
    <mergeCell ref="U17:W17"/>
    <mergeCell ref="B16:K16"/>
    <mergeCell ref="AD18:AF18"/>
    <mergeCell ref="B19:K19"/>
    <mergeCell ref="L19:N19"/>
    <mergeCell ref="O19:Q19"/>
    <mergeCell ref="R19:T19"/>
    <mergeCell ref="U19:W19"/>
    <mergeCell ref="X19:Z19"/>
    <mergeCell ref="AA19:AC19"/>
    <mergeCell ref="B18:K18"/>
    <mergeCell ref="L18:N18"/>
    <mergeCell ref="O18:Q18"/>
    <mergeCell ref="R18:T18"/>
    <mergeCell ref="U18:W18"/>
    <mergeCell ref="X18:Z18"/>
    <mergeCell ref="AD19:AF19"/>
    <mergeCell ref="AA17:AC17"/>
    <mergeCell ref="AD17:AF17"/>
    <mergeCell ref="L15:N16"/>
    <mergeCell ref="O15:Q16"/>
    <mergeCell ref="R15:T16"/>
    <mergeCell ref="U15:W16"/>
    <mergeCell ref="X15:Z16"/>
    <mergeCell ref="AA15:AC16"/>
    <mergeCell ref="AD21:AF21"/>
    <mergeCell ref="B21:I21"/>
    <mergeCell ref="L21:N21"/>
    <mergeCell ref="O21:Q21"/>
    <mergeCell ref="R21:T21"/>
    <mergeCell ref="U21:W21"/>
    <mergeCell ref="X21:Z21"/>
    <mergeCell ref="B23:K23"/>
    <mergeCell ref="L23:N24"/>
    <mergeCell ref="O23:Q24"/>
    <mergeCell ref="R23:T24"/>
    <mergeCell ref="U23:W24"/>
    <mergeCell ref="X23:Z24"/>
    <mergeCell ref="AA23:AC24"/>
    <mergeCell ref="AD23:AF24"/>
    <mergeCell ref="B24:K24"/>
    <mergeCell ref="AD25:AF25"/>
    <mergeCell ref="B26:I26"/>
    <mergeCell ref="L26:N27"/>
    <mergeCell ref="O26:Q27"/>
    <mergeCell ref="R26:T27"/>
    <mergeCell ref="U26:W27"/>
    <mergeCell ref="X26:Z27"/>
    <mergeCell ref="AA26:AC27"/>
    <mergeCell ref="AD26:AF27"/>
    <mergeCell ref="B25:I25"/>
    <mergeCell ref="L25:N25"/>
    <mergeCell ref="O25:Q25"/>
    <mergeCell ref="R25:T25"/>
    <mergeCell ref="U25:W25"/>
    <mergeCell ref="X25:Z25"/>
    <mergeCell ref="AA25:AC25"/>
    <mergeCell ref="O38:Q38"/>
    <mergeCell ref="AA33:AC33"/>
    <mergeCell ref="AD33:AF33"/>
    <mergeCell ref="B36:I36"/>
    <mergeCell ref="B27:K27"/>
    <mergeCell ref="L33:N33"/>
    <mergeCell ref="O33:Q33"/>
    <mergeCell ref="R33:T33"/>
    <mergeCell ref="U33:W33"/>
    <mergeCell ref="X33:Z33"/>
    <mergeCell ref="R38:T38"/>
    <mergeCell ref="U38:W38"/>
    <mergeCell ref="X38:Z38"/>
    <mergeCell ref="AA38:AC38"/>
    <mergeCell ref="L36:N36"/>
    <mergeCell ref="O36:Q36"/>
    <mergeCell ref="R36:T36"/>
    <mergeCell ref="U36:W36"/>
    <mergeCell ref="X36:Z36"/>
    <mergeCell ref="B29:K29"/>
    <mergeCell ref="L29:N30"/>
    <mergeCell ref="O29:Q30"/>
    <mergeCell ref="R29:T30"/>
    <mergeCell ref="U29:W30"/>
    <mergeCell ref="C6:AE7"/>
    <mergeCell ref="AD42:AF42"/>
    <mergeCell ref="L42:N42"/>
    <mergeCell ref="O42:Q42"/>
    <mergeCell ref="R42:T42"/>
    <mergeCell ref="U42:W42"/>
    <mergeCell ref="X42:Z42"/>
    <mergeCell ref="AA42:AC42"/>
    <mergeCell ref="B37:I37"/>
    <mergeCell ref="B38:K38"/>
    <mergeCell ref="B39:I39"/>
    <mergeCell ref="B40:K40"/>
    <mergeCell ref="B41:K41"/>
    <mergeCell ref="B42:K42"/>
    <mergeCell ref="O40:Q40"/>
    <mergeCell ref="R40:T40"/>
    <mergeCell ref="U40:W40"/>
    <mergeCell ref="X40:Z40"/>
    <mergeCell ref="AA40:AC40"/>
    <mergeCell ref="R37:T37"/>
    <mergeCell ref="U37:W37"/>
    <mergeCell ref="X37:Z37"/>
    <mergeCell ref="AA37:AC37"/>
    <mergeCell ref="L38:N38"/>
  </mergeCells>
  <phoneticPr fontId="4"/>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G57"/>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4" width="2.5" style="1" customWidth="1"/>
    <col min="35" max="35" width="2.25" style="1" customWidth="1"/>
    <col min="36" max="16384" width="9" style="1"/>
  </cols>
  <sheetData>
    <row r="1" spans="1:33"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1"/>
      <c r="AF1" s="64"/>
      <c r="AG1" s="77" t="s">
        <v>193</v>
      </c>
    </row>
    <row r="2" spans="1:33">
      <c r="A2" s="66"/>
      <c r="B2" s="66"/>
      <c r="C2" s="66"/>
      <c r="D2" s="66"/>
      <c r="E2" s="66"/>
      <c r="F2" s="66"/>
      <c r="G2" s="66"/>
      <c r="H2" s="66"/>
      <c r="I2" s="66"/>
      <c r="J2" s="66"/>
      <c r="K2" s="66"/>
      <c r="L2" s="66"/>
      <c r="M2" s="66"/>
      <c r="N2" s="66"/>
      <c r="O2" s="66"/>
      <c r="P2" s="66"/>
      <c r="Q2" s="66"/>
      <c r="R2" s="61"/>
      <c r="S2" s="61"/>
      <c r="T2" s="61"/>
      <c r="U2" s="61"/>
      <c r="V2" s="61"/>
      <c r="W2" s="61"/>
      <c r="X2" s="61"/>
      <c r="Y2" s="61"/>
      <c r="Z2" s="61"/>
      <c r="AA2" s="61"/>
      <c r="AB2" s="61"/>
      <c r="AC2" s="61"/>
      <c r="AD2" s="61"/>
      <c r="AE2" s="61"/>
      <c r="AF2" s="61"/>
      <c r="AG2" s="65" t="s">
        <v>196</v>
      </c>
    </row>
    <row r="3" spans="1:33" ht="9" customHeight="1">
      <c r="B3" s="51"/>
      <c r="C3" s="51"/>
      <c r="D3" s="51"/>
      <c r="E3" s="51"/>
      <c r="F3" s="51"/>
      <c r="G3" s="51"/>
      <c r="H3" s="51"/>
      <c r="I3" s="51"/>
      <c r="J3" s="51"/>
      <c r="K3" s="51"/>
      <c r="L3" s="51"/>
      <c r="M3" s="51"/>
      <c r="N3" s="51"/>
      <c r="O3" s="51"/>
      <c r="P3" s="51"/>
      <c r="Q3" s="51"/>
      <c r="R3" s="51"/>
      <c r="S3" s="67"/>
      <c r="X3" s="51"/>
      <c r="Y3" s="67"/>
    </row>
    <row r="4" spans="1:33" ht="13.5" customHeight="1">
      <c r="B4" s="89" t="s">
        <v>272</v>
      </c>
      <c r="C4" s="1"/>
      <c r="D4" s="51"/>
      <c r="E4" s="51"/>
      <c r="F4" s="51"/>
      <c r="G4" s="51"/>
      <c r="H4" s="51"/>
      <c r="I4" s="51"/>
      <c r="J4" s="51"/>
      <c r="K4" s="51"/>
      <c r="L4" s="51"/>
      <c r="M4" s="51"/>
      <c r="N4" s="51"/>
      <c r="O4" s="51"/>
      <c r="P4" s="51"/>
      <c r="Q4" s="51"/>
      <c r="R4" s="51"/>
      <c r="S4" s="67"/>
      <c r="X4" s="51"/>
      <c r="Y4" s="67"/>
    </row>
    <row r="5" spans="1:33" ht="13.5" customHeight="1">
      <c r="B5" s="51"/>
      <c r="C5" s="51"/>
      <c r="D5" s="51"/>
      <c r="E5" s="51"/>
      <c r="F5" s="51"/>
      <c r="G5" s="51"/>
      <c r="H5" s="51"/>
      <c r="I5" s="51"/>
      <c r="J5" s="51"/>
      <c r="K5" s="51"/>
      <c r="L5" s="51"/>
      <c r="M5" s="51"/>
      <c r="N5" s="51"/>
      <c r="O5" s="51"/>
      <c r="P5" s="51"/>
      <c r="Q5" s="51"/>
      <c r="R5" s="51"/>
      <c r="S5" s="67"/>
      <c r="X5" s="51"/>
      <c r="Y5" s="67"/>
    </row>
    <row r="6" spans="1:33" ht="15" customHeight="1">
      <c r="B6" s="51"/>
      <c r="C6" s="257" t="s">
        <v>213</v>
      </c>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9"/>
      <c r="AF6"/>
    </row>
    <row r="7" spans="1:33" ht="15" customHeight="1">
      <c r="B7" s="51"/>
      <c r="C7" s="260"/>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2"/>
      <c r="AF7"/>
    </row>
    <row r="8" spans="1:33" ht="11.25" customHeight="1">
      <c r="B8" s="51"/>
      <c r="C8" s="51"/>
      <c r="D8" s="51"/>
      <c r="E8" s="51"/>
      <c r="F8" s="68"/>
      <c r="G8" s="51"/>
      <c r="H8" s="51"/>
      <c r="I8" s="51"/>
      <c r="J8" s="51"/>
      <c r="K8" s="51"/>
      <c r="L8" s="51"/>
      <c r="M8" s="51"/>
      <c r="N8" s="51"/>
      <c r="O8" s="51"/>
      <c r="P8" s="51"/>
      <c r="Q8" s="51"/>
      <c r="R8" s="51"/>
      <c r="S8" s="51"/>
      <c r="X8" s="51"/>
      <c r="Y8" s="51"/>
    </row>
    <row r="9" spans="1:33" ht="24" customHeight="1">
      <c r="B9" s="288" t="s">
        <v>34</v>
      </c>
      <c r="C9" s="289"/>
      <c r="D9" s="290"/>
      <c r="E9" s="291">
        <f>'１'!G16</f>
        <v>0</v>
      </c>
      <c r="F9" s="292"/>
      <c r="G9" s="292"/>
      <c r="H9" s="292"/>
      <c r="I9" s="292"/>
      <c r="J9" s="292"/>
      <c r="K9" s="292"/>
      <c r="L9" s="292"/>
      <c r="M9" s="292"/>
      <c r="N9" s="292"/>
      <c r="O9" s="293"/>
      <c r="P9" s="71"/>
      <c r="Q9" s="70"/>
      <c r="R9" s="70"/>
      <c r="S9" s="51"/>
      <c r="X9" s="70"/>
      <c r="Y9" s="51"/>
      <c r="AD9" s="69"/>
    </row>
    <row r="10" spans="1:33" ht="9" customHeight="1">
      <c r="B10" s="56"/>
      <c r="C10" s="56"/>
      <c r="D10" s="56"/>
      <c r="E10" s="51"/>
      <c r="F10" s="68"/>
      <c r="G10" s="51"/>
      <c r="H10" s="51"/>
      <c r="I10" s="51"/>
      <c r="J10" s="51"/>
      <c r="K10" s="51"/>
      <c r="L10" s="51"/>
      <c r="M10" s="51"/>
      <c r="N10" s="51"/>
      <c r="O10" s="51"/>
      <c r="P10" s="51"/>
      <c r="Q10" s="51"/>
      <c r="R10" s="51"/>
      <c r="S10" s="51"/>
      <c r="X10" s="51"/>
      <c r="Y10" s="51"/>
    </row>
    <row r="11" spans="1:33" ht="10.5" customHeight="1">
      <c r="B11" s="51"/>
      <c r="C11" s="51"/>
      <c r="D11" s="51"/>
      <c r="E11" s="51"/>
      <c r="F11" s="68"/>
      <c r="G11" s="51"/>
      <c r="H11" s="51"/>
      <c r="I11" s="51"/>
      <c r="J11" s="51"/>
      <c r="K11" s="51"/>
      <c r="L11" s="51"/>
      <c r="M11" s="51"/>
      <c r="N11" s="51"/>
      <c r="O11" s="51"/>
      <c r="P11" s="51"/>
      <c r="Q11" s="51"/>
      <c r="R11" s="51"/>
      <c r="S11" s="51"/>
      <c r="X11" s="51"/>
      <c r="Y11" s="51"/>
    </row>
    <row r="12" spans="1:33" ht="15" customHeight="1">
      <c r="B12" s="297"/>
      <c r="C12" s="338"/>
      <c r="D12" s="338"/>
      <c r="E12" s="338"/>
      <c r="F12" s="338"/>
      <c r="G12" s="338"/>
      <c r="H12" s="338"/>
      <c r="I12" s="338"/>
      <c r="J12" s="338"/>
      <c r="K12" s="339"/>
      <c r="L12" s="294" t="s">
        <v>11</v>
      </c>
      <c r="M12" s="295"/>
      <c r="N12" s="295"/>
      <c r="O12" s="295"/>
      <c r="P12" s="295"/>
      <c r="Q12" s="295"/>
      <c r="R12" s="295"/>
      <c r="S12" s="295"/>
      <c r="T12" s="296"/>
      <c r="U12" s="295" t="s">
        <v>51</v>
      </c>
      <c r="V12" s="295"/>
      <c r="W12" s="295"/>
      <c r="X12" s="295"/>
      <c r="Y12" s="295"/>
      <c r="Z12" s="295"/>
      <c r="AA12" s="295"/>
      <c r="AB12" s="295"/>
      <c r="AC12" s="296"/>
      <c r="AD12" s="294" t="s">
        <v>30</v>
      </c>
      <c r="AE12" s="327"/>
      <c r="AF12" s="210"/>
    </row>
    <row r="13" spans="1:33" ht="22.5" customHeight="1">
      <c r="B13" s="340"/>
      <c r="C13" s="341"/>
      <c r="D13" s="341"/>
      <c r="E13" s="341"/>
      <c r="F13" s="341"/>
      <c r="G13" s="341"/>
      <c r="H13" s="341"/>
      <c r="I13" s="341"/>
      <c r="J13" s="341"/>
      <c r="K13" s="342"/>
      <c r="L13" s="301" t="s">
        <v>191</v>
      </c>
      <c r="M13" s="302"/>
      <c r="N13" s="303"/>
      <c r="O13" s="301" t="s">
        <v>192</v>
      </c>
      <c r="P13" s="302"/>
      <c r="Q13" s="303"/>
      <c r="R13" s="301" t="s">
        <v>63</v>
      </c>
      <c r="S13" s="302"/>
      <c r="T13" s="303"/>
      <c r="U13" s="301" t="s">
        <v>191</v>
      </c>
      <c r="V13" s="302"/>
      <c r="W13" s="303"/>
      <c r="X13" s="301" t="s">
        <v>192</v>
      </c>
      <c r="Y13" s="302"/>
      <c r="Z13" s="303"/>
      <c r="AA13" s="301" t="s">
        <v>63</v>
      </c>
      <c r="AB13" s="302"/>
      <c r="AC13" s="303"/>
      <c r="AD13" s="306" t="s">
        <v>64</v>
      </c>
      <c r="AE13" s="336"/>
      <c r="AF13" s="337"/>
    </row>
    <row r="14" spans="1:33" ht="14.25" customHeight="1">
      <c r="B14" s="130" t="s">
        <v>65</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2"/>
    </row>
    <row r="15" spans="1:33" ht="14.25" customHeight="1">
      <c r="B15" s="402" t="s">
        <v>121</v>
      </c>
      <c r="C15" s="405"/>
      <c r="D15" s="405"/>
      <c r="E15" s="411"/>
      <c r="F15" s="411"/>
      <c r="G15" s="411"/>
      <c r="H15" s="411"/>
      <c r="I15" s="411"/>
      <c r="J15" s="134"/>
      <c r="K15" s="120"/>
      <c r="L15" s="269"/>
      <c r="M15" s="231"/>
      <c r="N15" s="232"/>
      <c r="O15" s="254"/>
      <c r="P15" s="255"/>
      <c r="Q15" s="256"/>
      <c r="R15" s="269"/>
      <c r="S15" s="231"/>
      <c r="T15" s="232"/>
      <c r="U15" s="230"/>
      <c r="V15" s="231"/>
      <c r="W15" s="232"/>
      <c r="X15" s="254"/>
      <c r="Y15" s="255"/>
      <c r="Z15" s="256"/>
      <c r="AA15" s="230"/>
      <c r="AB15" s="231"/>
      <c r="AC15" s="232"/>
      <c r="AD15" s="294">
        <f t="shared" ref="AD15:AD29" si="0">(L15*1.4)+(U15*1.4)</f>
        <v>0</v>
      </c>
      <c r="AE15" s="193"/>
      <c r="AF15" s="194"/>
    </row>
    <row r="16" spans="1:33" ht="14.25" customHeight="1">
      <c r="B16" s="402" t="s">
        <v>122</v>
      </c>
      <c r="C16" s="405"/>
      <c r="D16" s="405"/>
      <c r="E16" s="405"/>
      <c r="F16" s="405"/>
      <c r="G16" s="405"/>
      <c r="H16" s="405"/>
      <c r="I16" s="405"/>
      <c r="J16" s="124"/>
      <c r="K16" s="121"/>
      <c r="L16" s="269"/>
      <c r="M16" s="231"/>
      <c r="N16" s="232"/>
      <c r="O16" s="254"/>
      <c r="P16" s="255"/>
      <c r="Q16" s="256"/>
      <c r="R16" s="269"/>
      <c r="S16" s="231"/>
      <c r="T16" s="232"/>
      <c r="U16" s="230"/>
      <c r="V16" s="231"/>
      <c r="W16" s="232"/>
      <c r="X16" s="254"/>
      <c r="Y16" s="255"/>
      <c r="Z16" s="256"/>
      <c r="AA16" s="230"/>
      <c r="AB16" s="231"/>
      <c r="AC16" s="232"/>
      <c r="AD16" s="294">
        <f t="shared" si="0"/>
        <v>0</v>
      </c>
      <c r="AE16" s="193"/>
      <c r="AF16" s="194"/>
    </row>
    <row r="17" spans="2:32" ht="14.25" customHeight="1">
      <c r="B17" s="402" t="s">
        <v>123</v>
      </c>
      <c r="C17" s="405"/>
      <c r="D17" s="405"/>
      <c r="E17" s="405"/>
      <c r="F17" s="405"/>
      <c r="G17" s="405"/>
      <c r="H17" s="405"/>
      <c r="I17" s="405"/>
      <c r="J17" s="124"/>
      <c r="K17" s="121"/>
      <c r="L17" s="269"/>
      <c r="M17" s="231"/>
      <c r="N17" s="232"/>
      <c r="O17" s="254"/>
      <c r="P17" s="255"/>
      <c r="Q17" s="256"/>
      <c r="R17" s="269"/>
      <c r="S17" s="231"/>
      <c r="T17" s="232"/>
      <c r="U17" s="230"/>
      <c r="V17" s="231"/>
      <c r="W17" s="232"/>
      <c r="X17" s="254"/>
      <c r="Y17" s="255"/>
      <c r="Z17" s="256"/>
      <c r="AA17" s="230"/>
      <c r="AB17" s="231"/>
      <c r="AC17" s="232"/>
      <c r="AD17" s="294">
        <f t="shared" si="0"/>
        <v>0</v>
      </c>
      <c r="AE17" s="193"/>
      <c r="AF17" s="194"/>
    </row>
    <row r="18" spans="2:32" ht="14.25" customHeight="1">
      <c r="B18" s="402" t="s">
        <v>124</v>
      </c>
      <c r="C18" s="405"/>
      <c r="D18" s="405"/>
      <c r="E18" s="405"/>
      <c r="F18" s="405"/>
      <c r="G18" s="405"/>
      <c r="H18" s="405"/>
      <c r="I18" s="405"/>
      <c r="J18" s="124"/>
      <c r="K18" s="121"/>
      <c r="L18" s="269"/>
      <c r="M18" s="231"/>
      <c r="N18" s="232"/>
      <c r="O18" s="254"/>
      <c r="P18" s="255"/>
      <c r="Q18" s="256"/>
      <c r="R18" s="269"/>
      <c r="S18" s="231"/>
      <c r="T18" s="232"/>
      <c r="U18" s="230"/>
      <c r="V18" s="231"/>
      <c r="W18" s="232"/>
      <c r="X18" s="254"/>
      <c r="Y18" s="255"/>
      <c r="Z18" s="256"/>
      <c r="AA18" s="230"/>
      <c r="AB18" s="231"/>
      <c r="AC18" s="232"/>
      <c r="AD18" s="294">
        <f t="shared" si="0"/>
        <v>0</v>
      </c>
      <c r="AE18" s="193"/>
      <c r="AF18" s="194"/>
    </row>
    <row r="19" spans="2:32" ht="14.25" customHeight="1">
      <c r="B19" s="402" t="s">
        <v>125</v>
      </c>
      <c r="C19" s="405"/>
      <c r="D19" s="405"/>
      <c r="E19" s="405"/>
      <c r="F19" s="405"/>
      <c r="G19" s="405"/>
      <c r="H19" s="405"/>
      <c r="I19" s="405"/>
      <c r="J19" s="124"/>
      <c r="K19" s="121"/>
      <c r="L19" s="269"/>
      <c r="M19" s="231"/>
      <c r="N19" s="232"/>
      <c r="O19" s="254"/>
      <c r="P19" s="255"/>
      <c r="Q19" s="256"/>
      <c r="R19" s="269"/>
      <c r="S19" s="347"/>
      <c r="T19" s="348"/>
      <c r="U19" s="230"/>
      <c r="V19" s="231"/>
      <c r="W19" s="232"/>
      <c r="X19" s="254"/>
      <c r="Y19" s="255"/>
      <c r="Z19" s="256"/>
      <c r="AA19" s="230"/>
      <c r="AB19" s="231"/>
      <c r="AC19" s="232"/>
      <c r="AD19" s="294">
        <f t="shared" si="0"/>
        <v>0</v>
      </c>
      <c r="AE19" s="193"/>
      <c r="AF19" s="194"/>
    </row>
    <row r="20" spans="2:32" ht="14.25" customHeight="1">
      <c r="B20" s="402" t="s">
        <v>126</v>
      </c>
      <c r="C20" s="405"/>
      <c r="D20" s="405"/>
      <c r="E20" s="405"/>
      <c r="F20" s="405"/>
      <c r="G20" s="405"/>
      <c r="H20" s="405"/>
      <c r="I20" s="405"/>
      <c r="J20" s="124"/>
      <c r="K20" s="121"/>
      <c r="L20" s="269"/>
      <c r="M20" s="231"/>
      <c r="N20" s="232"/>
      <c r="O20" s="254"/>
      <c r="P20" s="255"/>
      <c r="Q20" s="256"/>
      <c r="R20" s="269"/>
      <c r="S20" s="347"/>
      <c r="T20" s="348"/>
      <c r="U20" s="230"/>
      <c r="V20" s="231"/>
      <c r="W20" s="232"/>
      <c r="X20" s="254"/>
      <c r="Y20" s="255"/>
      <c r="Z20" s="256"/>
      <c r="AA20" s="230"/>
      <c r="AB20" s="231"/>
      <c r="AC20" s="232"/>
      <c r="AD20" s="294">
        <f t="shared" si="0"/>
        <v>0</v>
      </c>
      <c r="AE20" s="193"/>
      <c r="AF20" s="194"/>
    </row>
    <row r="21" spans="2:32" ht="14.25" customHeight="1">
      <c r="B21" s="402" t="s">
        <v>127</v>
      </c>
      <c r="C21" s="405"/>
      <c r="D21" s="405"/>
      <c r="E21" s="405"/>
      <c r="F21" s="405"/>
      <c r="G21" s="405"/>
      <c r="H21" s="405"/>
      <c r="I21" s="405"/>
      <c r="J21" s="124"/>
      <c r="K21" s="121"/>
      <c r="L21" s="269"/>
      <c r="M21" s="231"/>
      <c r="N21" s="232"/>
      <c r="O21" s="254"/>
      <c r="P21" s="255"/>
      <c r="Q21" s="256"/>
      <c r="R21" s="269"/>
      <c r="S21" s="347"/>
      <c r="T21" s="348"/>
      <c r="U21" s="230"/>
      <c r="V21" s="231"/>
      <c r="W21" s="232"/>
      <c r="X21" s="254"/>
      <c r="Y21" s="255"/>
      <c r="Z21" s="256"/>
      <c r="AA21" s="230"/>
      <c r="AB21" s="231"/>
      <c r="AC21" s="232"/>
      <c r="AD21" s="294">
        <f t="shared" si="0"/>
        <v>0</v>
      </c>
      <c r="AE21" s="193"/>
      <c r="AF21" s="194"/>
    </row>
    <row r="22" spans="2:32" ht="14.25" customHeight="1">
      <c r="B22" s="402" t="s">
        <v>128</v>
      </c>
      <c r="C22" s="405"/>
      <c r="D22" s="405"/>
      <c r="E22" s="405"/>
      <c r="F22" s="405"/>
      <c r="G22" s="405"/>
      <c r="H22" s="405"/>
      <c r="I22" s="405"/>
      <c r="J22" s="124"/>
      <c r="K22" s="121"/>
      <c r="L22" s="269"/>
      <c r="M22" s="231"/>
      <c r="N22" s="232"/>
      <c r="O22" s="254"/>
      <c r="P22" s="255"/>
      <c r="Q22" s="256"/>
      <c r="R22" s="269"/>
      <c r="S22" s="347"/>
      <c r="T22" s="348"/>
      <c r="U22" s="230"/>
      <c r="V22" s="231"/>
      <c r="W22" s="232"/>
      <c r="X22" s="254"/>
      <c r="Y22" s="255"/>
      <c r="Z22" s="256"/>
      <c r="AA22" s="230"/>
      <c r="AB22" s="231"/>
      <c r="AC22" s="232"/>
      <c r="AD22" s="294">
        <f t="shared" si="0"/>
        <v>0</v>
      </c>
      <c r="AE22" s="193"/>
      <c r="AF22" s="194"/>
    </row>
    <row r="23" spans="2:32" ht="14.25" customHeight="1">
      <c r="B23" s="402" t="s">
        <v>129</v>
      </c>
      <c r="C23" s="409"/>
      <c r="D23" s="409"/>
      <c r="E23" s="409"/>
      <c r="F23" s="409"/>
      <c r="G23" s="409"/>
      <c r="H23" s="405"/>
      <c r="I23" s="405"/>
      <c r="J23" s="405"/>
      <c r="K23" s="410"/>
      <c r="L23" s="269"/>
      <c r="M23" s="231"/>
      <c r="N23" s="232"/>
      <c r="O23" s="254"/>
      <c r="P23" s="255"/>
      <c r="Q23" s="256"/>
      <c r="R23" s="269"/>
      <c r="S23" s="347"/>
      <c r="T23" s="348"/>
      <c r="U23" s="230"/>
      <c r="V23" s="231"/>
      <c r="W23" s="232"/>
      <c r="X23" s="254"/>
      <c r="Y23" s="255"/>
      <c r="Z23" s="256"/>
      <c r="AA23" s="230"/>
      <c r="AB23" s="231"/>
      <c r="AC23" s="232"/>
      <c r="AD23" s="294">
        <f t="shared" si="0"/>
        <v>0</v>
      </c>
      <c r="AE23" s="193"/>
      <c r="AF23" s="194"/>
    </row>
    <row r="24" spans="2:32" ht="14.25" customHeight="1">
      <c r="B24" s="402" t="s">
        <v>130</v>
      </c>
      <c r="C24" s="405"/>
      <c r="D24" s="405"/>
      <c r="E24" s="405"/>
      <c r="F24" s="405"/>
      <c r="G24" s="405"/>
      <c r="H24" s="405"/>
      <c r="I24" s="405"/>
      <c r="J24" s="124"/>
      <c r="K24" s="121"/>
      <c r="L24" s="269"/>
      <c r="M24" s="231"/>
      <c r="N24" s="232"/>
      <c r="O24" s="254"/>
      <c r="P24" s="255"/>
      <c r="Q24" s="256"/>
      <c r="R24" s="269"/>
      <c r="S24" s="347"/>
      <c r="T24" s="348"/>
      <c r="U24" s="230"/>
      <c r="V24" s="231"/>
      <c r="W24" s="232"/>
      <c r="X24" s="254"/>
      <c r="Y24" s="255"/>
      <c r="Z24" s="256"/>
      <c r="AA24" s="230"/>
      <c r="AB24" s="231"/>
      <c r="AC24" s="232"/>
      <c r="AD24" s="294">
        <f t="shared" si="0"/>
        <v>0</v>
      </c>
      <c r="AE24" s="193"/>
      <c r="AF24" s="194"/>
    </row>
    <row r="25" spans="2:32" ht="14.25" customHeight="1">
      <c r="B25" s="402" t="s">
        <v>131</v>
      </c>
      <c r="C25" s="409"/>
      <c r="D25" s="409"/>
      <c r="E25" s="409"/>
      <c r="F25" s="409"/>
      <c r="G25" s="409"/>
      <c r="H25" s="405"/>
      <c r="I25" s="405"/>
      <c r="J25" s="405"/>
      <c r="K25" s="410"/>
      <c r="L25" s="269"/>
      <c r="M25" s="231"/>
      <c r="N25" s="232"/>
      <c r="O25" s="254"/>
      <c r="P25" s="255"/>
      <c r="Q25" s="256"/>
      <c r="R25" s="269"/>
      <c r="S25" s="347"/>
      <c r="T25" s="348"/>
      <c r="U25" s="230"/>
      <c r="V25" s="231"/>
      <c r="W25" s="232"/>
      <c r="X25" s="254"/>
      <c r="Y25" s="255"/>
      <c r="Z25" s="256"/>
      <c r="AA25" s="230"/>
      <c r="AB25" s="231"/>
      <c r="AC25" s="232"/>
      <c r="AD25" s="294">
        <f t="shared" si="0"/>
        <v>0</v>
      </c>
      <c r="AE25" s="193"/>
      <c r="AF25" s="194"/>
    </row>
    <row r="26" spans="2:32" ht="14.25" customHeight="1">
      <c r="B26" s="402" t="s">
        <v>132</v>
      </c>
      <c r="C26" s="405"/>
      <c r="D26" s="405"/>
      <c r="E26" s="405"/>
      <c r="F26" s="405"/>
      <c r="G26" s="405"/>
      <c r="H26" s="405"/>
      <c r="I26" s="405"/>
      <c r="J26" s="124"/>
      <c r="K26" s="121"/>
      <c r="L26" s="269"/>
      <c r="M26" s="231"/>
      <c r="N26" s="232"/>
      <c r="O26" s="254"/>
      <c r="P26" s="255"/>
      <c r="Q26" s="256"/>
      <c r="R26" s="269"/>
      <c r="S26" s="347"/>
      <c r="T26" s="348"/>
      <c r="U26" s="230"/>
      <c r="V26" s="231"/>
      <c r="W26" s="232"/>
      <c r="X26" s="254"/>
      <c r="Y26" s="255"/>
      <c r="Z26" s="256"/>
      <c r="AA26" s="230"/>
      <c r="AB26" s="231"/>
      <c r="AC26" s="232"/>
      <c r="AD26" s="294">
        <f t="shared" si="0"/>
        <v>0</v>
      </c>
      <c r="AE26" s="193"/>
      <c r="AF26" s="194"/>
    </row>
    <row r="27" spans="2:32" ht="14.25" customHeight="1">
      <c r="B27" s="402" t="s">
        <v>133</v>
      </c>
      <c r="C27" s="405"/>
      <c r="D27" s="405"/>
      <c r="E27" s="405"/>
      <c r="F27" s="405"/>
      <c r="G27" s="405"/>
      <c r="H27" s="405"/>
      <c r="I27" s="405"/>
      <c r="J27" s="124"/>
      <c r="K27" s="121"/>
      <c r="L27" s="269"/>
      <c r="M27" s="231"/>
      <c r="N27" s="232"/>
      <c r="O27" s="254"/>
      <c r="P27" s="255"/>
      <c r="Q27" s="256"/>
      <c r="R27" s="269"/>
      <c r="S27" s="347"/>
      <c r="T27" s="348"/>
      <c r="U27" s="230"/>
      <c r="V27" s="231"/>
      <c r="W27" s="232"/>
      <c r="X27" s="254"/>
      <c r="Y27" s="255"/>
      <c r="Z27" s="256"/>
      <c r="AA27" s="230"/>
      <c r="AB27" s="231"/>
      <c r="AC27" s="232"/>
      <c r="AD27" s="294">
        <f t="shared" si="0"/>
        <v>0</v>
      </c>
      <c r="AE27" s="193"/>
      <c r="AF27" s="194"/>
    </row>
    <row r="28" spans="2:32" ht="14.25" customHeight="1">
      <c r="B28" s="402" t="s">
        <v>134</v>
      </c>
      <c r="C28" s="405"/>
      <c r="D28" s="405"/>
      <c r="E28" s="405"/>
      <c r="F28" s="405"/>
      <c r="G28" s="405"/>
      <c r="H28" s="405"/>
      <c r="I28" s="405"/>
      <c r="J28" s="124"/>
      <c r="K28" s="121"/>
      <c r="L28" s="269"/>
      <c r="M28" s="231"/>
      <c r="N28" s="232"/>
      <c r="O28" s="254"/>
      <c r="P28" s="255"/>
      <c r="Q28" s="256"/>
      <c r="R28" s="269"/>
      <c r="S28" s="347"/>
      <c r="T28" s="348"/>
      <c r="U28" s="230"/>
      <c r="V28" s="231"/>
      <c r="W28" s="232"/>
      <c r="X28" s="254"/>
      <c r="Y28" s="255"/>
      <c r="Z28" s="256"/>
      <c r="AA28" s="230"/>
      <c r="AB28" s="231"/>
      <c r="AC28" s="232"/>
      <c r="AD28" s="294">
        <f t="shared" si="0"/>
        <v>0</v>
      </c>
      <c r="AE28" s="193"/>
      <c r="AF28" s="194"/>
    </row>
    <row r="29" spans="2:32" ht="14.25" customHeight="1">
      <c r="B29" s="402" t="s">
        <v>135</v>
      </c>
      <c r="C29" s="405"/>
      <c r="D29" s="405"/>
      <c r="E29" s="405"/>
      <c r="F29" s="405"/>
      <c r="G29" s="405"/>
      <c r="H29" s="405"/>
      <c r="I29" s="405"/>
      <c r="J29" s="124"/>
      <c r="K29" s="121"/>
      <c r="L29" s="269"/>
      <c r="M29" s="231"/>
      <c r="N29" s="232"/>
      <c r="O29" s="254"/>
      <c r="P29" s="255"/>
      <c r="Q29" s="256"/>
      <c r="R29" s="269"/>
      <c r="S29" s="347"/>
      <c r="T29" s="348"/>
      <c r="U29" s="230"/>
      <c r="V29" s="231"/>
      <c r="W29" s="232"/>
      <c r="X29" s="254"/>
      <c r="Y29" s="255"/>
      <c r="Z29" s="256"/>
      <c r="AA29" s="230"/>
      <c r="AB29" s="231"/>
      <c r="AC29" s="232"/>
      <c r="AD29" s="294">
        <f t="shared" si="0"/>
        <v>0</v>
      </c>
      <c r="AE29" s="193"/>
      <c r="AF29" s="194"/>
    </row>
    <row r="30" spans="2:32" ht="14.25" customHeight="1">
      <c r="B30" s="127" t="s">
        <v>98</v>
      </c>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9"/>
    </row>
    <row r="31" spans="2:32" ht="14.25" customHeight="1">
      <c r="B31" s="402" t="s">
        <v>136</v>
      </c>
      <c r="C31" s="405"/>
      <c r="D31" s="405"/>
      <c r="E31" s="405"/>
      <c r="F31" s="405"/>
      <c r="G31" s="405"/>
      <c r="H31" s="405"/>
      <c r="I31" s="405"/>
      <c r="J31" s="124"/>
      <c r="K31" s="121"/>
      <c r="L31" s="269"/>
      <c r="M31" s="347"/>
      <c r="N31" s="348"/>
      <c r="O31" s="269"/>
      <c r="P31" s="231"/>
      <c r="Q31" s="232"/>
      <c r="R31" s="269"/>
      <c r="S31" s="347"/>
      <c r="T31" s="348"/>
      <c r="U31" s="230"/>
      <c r="V31" s="231"/>
      <c r="W31" s="232"/>
      <c r="X31" s="269"/>
      <c r="Y31" s="231"/>
      <c r="Z31" s="232"/>
      <c r="AA31" s="230"/>
      <c r="AB31" s="231"/>
      <c r="AC31" s="232"/>
      <c r="AD31" s="294">
        <f t="shared" ref="AD31:AD36" si="1">(L31-O31)*1+O31*1.4+(U31-X31)*1+X31*1.4</f>
        <v>0</v>
      </c>
      <c r="AE31" s="193"/>
      <c r="AF31" s="194"/>
    </row>
    <row r="32" spans="2:32" ht="14.25" customHeight="1">
      <c r="B32" s="402" t="s">
        <v>137</v>
      </c>
      <c r="C32" s="405"/>
      <c r="D32" s="405"/>
      <c r="E32" s="405"/>
      <c r="F32" s="405"/>
      <c r="G32" s="405"/>
      <c r="H32" s="405"/>
      <c r="I32" s="405"/>
      <c r="J32" s="124"/>
      <c r="K32" s="121"/>
      <c r="L32" s="269"/>
      <c r="M32" s="347"/>
      <c r="N32" s="348"/>
      <c r="O32" s="269"/>
      <c r="P32" s="231"/>
      <c r="Q32" s="232"/>
      <c r="R32" s="269"/>
      <c r="S32" s="347"/>
      <c r="T32" s="348"/>
      <c r="U32" s="230"/>
      <c r="V32" s="231"/>
      <c r="W32" s="232"/>
      <c r="X32" s="269"/>
      <c r="Y32" s="231"/>
      <c r="Z32" s="232"/>
      <c r="AA32" s="230"/>
      <c r="AB32" s="231"/>
      <c r="AC32" s="232"/>
      <c r="AD32" s="294">
        <f t="shared" si="1"/>
        <v>0</v>
      </c>
      <c r="AE32" s="193"/>
      <c r="AF32" s="194"/>
    </row>
    <row r="33" spans="2:32" ht="14.25" customHeight="1">
      <c r="B33" s="402" t="s">
        <v>138</v>
      </c>
      <c r="C33" s="405"/>
      <c r="D33" s="405"/>
      <c r="E33" s="405"/>
      <c r="F33" s="405"/>
      <c r="G33" s="405"/>
      <c r="H33" s="405"/>
      <c r="I33" s="405"/>
      <c r="J33" s="124"/>
      <c r="K33" s="121"/>
      <c r="L33" s="269"/>
      <c r="M33" s="347"/>
      <c r="N33" s="348"/>
      <c r="O33" s="269"/>
      <c r="P33" s="231"/>
      <c r="Q33" s="232"/>
      <c r="R33" s="269"/>
      <c r="S33" s="347"/>
      <c r="T33" s="348"/>
      <c r="U33" s="230"/>
      <c r="V33" s="231"/>
      <c r="W33" s="232"/>
      <c r="X33" s="269"/>
      <c r="Y33" s="231"/>
      <c r="Z33" s="232"/>
      <c r="AA33" s="230"/>
      <c r="AB33" s="231"/>
      <c r="AC33" s="232"/>
      <c r="AD33" s="294">
        <f t="shared" si="1"/>
        <v>0</v>
      </c>
      <c r="AE33" s="193"/>
      <c r="AF33" s="194"/>
    </row>
    <row r="34" spans="2:32" ht="14.25" customHeight="1">
      <c r="B34" s="402" t="s">
        <v>139</v>
      </c>
      <c r="C34" s="405"/>
      <c r="D34" s="405"/>
      <c r="E34" s="405"/>
      <c r="F34" s="405"/>
      <c r="G34" s="405"/>
      <c r="H34" s="405"/>
      <c r="I34" s="405"/>
      <c r="J34" s="124"/>
      <c r="K34" s="121"/>
      <c r="L34" s="269"/>
      <c r="M34" s="347"/>
      <c r="N34" s="348"/>
      <c r="O34" s="269"/>
      <c r="P34" s="231"/>
      <c r="Q34" s="232"/>
      <c r="R34" s="269"/>
      <c r="S34" s="347"/>
      <c r="T34" s="348"/>
      <c r="U34" s="230"/>
      <c r="V34" s="231"/>
      <c r="W34" s="232"/>
      <c r="X34" s="269"/>
      <c r="Y34" s="231"/>
      <c r="Z34" s="232"/>
      <c r="AA34" s="230"/>
      <c r="AB34" s="231"/>
      <c r="AC34" s="232"/>
      <c r="AD34" s="294">
        <f t="shared" si="1"/>
        <v>0</v>
      </c>
      <c r="AE34" s="193"/>
      <c r="AF34" s="194"/>
    </row>
    <row r="35" spans="2:32" ht="14.25" customHeight="1">
      <c r="B35" s="402" t="s">
        <v>140</v>
      </c>
      <c r="C35" s="405"/>
      <c r="D35" s="405"/>
      <c r="E35" s="405"/>
      <c r="F35" s="405"/>
      <c r="G35" s="405"/>
      <c r="H35" s="405"/>
      <c r="I35" s="405"/>
      <c r="J35" s="124"/>
      <c r="K35" s="121"/>
      <c r="L35" s="269"/>
      <c r="M35" s="347"/>
      <c r="N35" s="348"/>
      <c r="O35" s="269"/>
      <c r="P35" s="231"/>
      <c r="Q35" s="232"/>
      <c r="R35" s="269"/>
      <c r="S35" s="347"/>
      <c r="T35" s="348"/>
      <c r="U35" s="230"/>
      <c r="V35" s="231"/>
      <c r="W35" s="232"/>
      <c r="X35" s="269"/>
      <c r="Y35" s="231"/>
      <c r="Z35" s="232"/>
      <c r="AA35" s="230"/>
      <c r="AB35" s="231"/>
      <c r="AC35" s="232"/>
      <c r="AD35" s="294">
        <f t="shared" si="1"/>
        <v>0</v>
      </c>
      <c r="AE35" s="193"/>
      <c r="AF35" s="194"/>
    </row>
    <row r="36" spans="2:32" ht="14.25" customHeight="1">
      <c r="B36" s="402" t="s">
        <v>141</v>
      </c>
      <c r="C36" s="405"/>
      <c r="D36" s="405"/>
      <c r="E36" s="405"/>
      <c r="F36" s="405"/>
      <c r="G36" s="405"/>
      <c r="H36" s="405"/>
      <c r="I36" s="405"/>
      <c r="J36" s="124"/>
      <c r="K36" s="121"/>
      <c r="L36" s="269"/>
      <c r="M36" s="347"/>
      <c r="N36" s="348"/>
      <c r="O36" s="269"/>
      <c r="P36" s="231"/>
      <c r="Q36" s="232"/>
      <c r="R36" s="269"/>
      <c r="S36" s="347"/>
      <c r="T36" s="348"/>
      <c r="U36" s="230"/>
      <c r="V36" s="231"/>
      <c r="W36" s="232"/>
      <c r="X36" s="269"/>
      <c r="Y36" s="231"/>
      <c r="Z36" s="232"/>
      <c r="AA36" s="230"/>
      <c r="AB36" s="231"/>
      <c r="AC36" s="232"/>
      <c r="AD36" s="294">
        <f t="shared" si="1"/>
        <v>0</v>
      </c>
      <c r="AE36" s="193"/>
      <c r="AF36" s="194"/>
    </row>
    <row r="37" spans="2:32" ht="14.25" customHeight="1">
      <c r="B37" s="127" t="s">
        <v>102</v>
      </c>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9"/>
    </row>
    <row r="38" spans="2:32" ht="14.25" customHeight="1">
      <c r="B38" s="402" t="s">
        <v>142</v>
      </c>
      <c r="C38" s="405"/>
      <c r="D38" s="405"/>
      <c r="E38" s="405"/>
      <c r="F38" s="405"/>
      <c r="G38" s="405"/>
      <c r="H38" s="405"/>
      <c r="I38" s="405"/>
      <c r="J38" s="124"/>
      <c r="K38" s="121"/>
      <c r="L38" s="269"/>
      <c r="M38" s="347"/>
      <c r="N38" s="348"/>
      <c r="O38" s="269"/>
      <c r="P38" s="231"/>
      <c r="Q38" s="232"/>
      <c r="R38" s="269"/>
      <c r="S38" s="347"/>
      <c r="T38" s="348"/>
      <c r="U38" s="230"/>
      <c r="V38" s="231"/>
      <c r="W38" s="232"/>
      <c r="X38" s="269"/>
      <c r="Y38" s="231"/>
      <c r="Z38" s="232"/>
      <c r="AA38" s="230"/>
      <c r="AB38" s="231"/>
      <c r="AC38" s="232"/>
      <c r="AD38" s="294">
        <f>(L38-O38)*1+O38*1.4+(U38-X38)*1+X38*1.4</f>
        <v>0</v>
      </c>
      <c r="AE38" s="193"/>
      <c r="AF38" s="194"/>
    </row>
    <row r="39" spans="2:32" ht="14.25" customHeight="1">
      <c r="B39" s="402" t="s">
        <v>143</v>
      </c>
      <c r="C39" s="405"/>
      <c r="D39" s="405"/>
      <c r="E39" s="405"/>
      <c r="F39" s="405"/>
      <c r="G39" s="405"/>
      <c r="H39" s="405"/>
      <c r="I39" s="405"/>
      <c r="J39" s="124"/>
      <c r="K39" s="121"/>
      <c r="L39" s="269"/>
      <c r="M39" s="347"/>
      <c r="N39" s="348"/>
      <c r="O39" s="269"/>
      <c r="P39" s="231"/>
      <c r="Q39" s="232"/>
      <c r="R39" s="269"/>
      <c r="S39" s="347"/>
      <c r="T39" s="348"/>
      <c r="U39" s="230"/>
      <c r="V39" s="231"/>
      <c r="W39" s="232"/>
      <c r="X39" s="269"/>
      <c r="Y39" s="231"/>
      <c r="Z39" s="232"/>
      <c r="AA39" s="230"/>
      <c r="AB39" s="231"/>
      <c r="AC39" s="232"/>
      <c r="AD39" s="294">
        <f>(L39-O39)*1+O39*1.4+(U39-X39)*1+X39*1.4</f>
        <v>0</v>
      </c>
      <c r="AE39" s="193"/>
      <c r="AF39" s="194"/>
    </row>
    <row r="40" spans="2:32" ht="14.25" customHeight="1">
      <c r="B40" s="127" t="s">
        <v>144</v>
      </c>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9"/>
    </row>
    <row r="41" spans="2:32" ht="14.25" customHeight="1">
      <c r="B41" s="402" t="s">
        <v>145</v>
      </c>
      <c r="C41" s="405"/>
      <c r="D41" s="405"/>
      <c r="E41" s="405"/>
      <c r="F41" s="405"/>
      <c r="G41" s="405"/>
      <c r="H41" s="405"/>
      <c r="I41" s="405"/>
      <c r="J41" s="124"/>
      <c r="K41" s="121"/>
      <c r="L41" s="269"/>
      <c r="M41" s="347"/>
      <c r="N41" s="348"/>
      <c r="O41" s="269"/>
      <c r="P41" s="231"/>
      <c r="Q41" s="232"/>
      <c r="R41" s="269"/>
      <c r="S41" s="347"/>
      <c r="T41" s="348"/>
      <c r="U41" s="230"/>
      <c r="V41" s="231"/>
      <c r="W41" s="232"/>
      <c r="X41" s="269"/>
      <c r="Y41" s="231"/>
      <c r="Z41" s="232"/>
      <c r="AA41" s="230"/>
      <c r="AB41" s="231"/>
      <c r="AC41" s="232"/>
      <c r="AD41" s="294">
        <f>(L41-O41)*1+O41*1.4+(U41-X41)*1+X41*1.4</f>
        <v>0</v>
      </c>
      <c r="AE41" s="193"/>
      <c r="AF41" s="194"/>
    </row>
    <row r="42" spans="2:32" ht="14.25" customHeight="1">
      <c r="B42" s="402" t="s">
        <v>146</v>
      </c>
      <c r="C42" s="405"/>
      <c r="D42" s="405"/>
      <c r="E42" s="405"/>
      <c r="F42" s="405"/>
      <c r="G42" s="405"/>
      <c r="H42" s="405"/>
      <c r="I42" s="405"/>
      <c r="J42" s="124"/>
      <c r="K42" s="121"/>
      <c r="L42" s="269"/>
      <c r="M42" s="347"/>
      <c r="N42" s="348"/>
      <c r="O42" s="269"/>
      <c r="P42" s="231"/>
      <c r="Q42" s="232"/>
      <c r="R42" s="269"/>
      <c r="S42" s="347"/>
      <c r="T42" s="348"/>
      <c r="U42" s="230"/>
      <c r="V42" s="231"/>
      <c r="W42" s="232"/>
      <c r="X42" s="269"/>
      <c r="Y42" s="231"/>
      <c r="Z42" s="232"/>
      <c r="AA42" s="230"/>
      <c r="AB42" s="231"/>
      <c r="AC42" s="232"/>
      <c r="AD42" s="294">
        <f>(L42-O42)*1+O42*1.4+(U42-X42)*1+X42*1.4</f>
        <v>0</v>
      </c>
      <c r="AE42" s="193"/>
      <c r="AF42" s="194"/>
    </row>
    <row r="43" spans="2:32" ht="14.25" customHeight="1">
      <c r="B43" s="406" t="s">
        <v>270</v>
      </c>
      <c r="C43" s="407"/>
      <c r="D43" s="407"/>
      <c r="E43" s="407"/>
      <c r="F43" s="407"/>
      <c r="G43" s="407"/>
      <c r="H43" s="407"/>
      <c r="I43" s="407"/>
      <c r="J43" s="407"/>
      <c r="K43" s="408"/>
      <c r="L43" s="269"/>
      <c r="M43" s="347"/>
      <c r="N43" s="348"/>
      <c r="O43" s="269"/>
      <c r="P43" s="347"/>
      <c r="Q43" s="348"/>
      <c r="R43" s="269"/>
      <c r="S43" s="347"/>
      <c r="T43" s="348"/>
      <c r="U43" s="230"/>
      <c r="V43" s="231"/>
      <c r="W43" s="232"/>
      <c r="X43" s="269"/>
      <c r="Y43" s="347"/>
      <c r="Z43" s="348"/>
      <c r="AA43" s="230"/>
      <c r="AB43" s="231"/>
      <c r="AC43" s="232"/>
      <c r="AD43" s="294">
        <f>(L43-O43)*1+O43*1.4+(U43-X43)*1+X43*1.4</f>
        <v>0</v>
      </c>
      <c r="AE43" s="193"/>
      <c r="AF43" s="194"/>
    </row>
    <row r="44" spans="2:32" ht="14.25" customHeight="1">
      <c r="B44" s="402" t="s">
        <v>271</v>
      </c>
      <c r="C44" s="405"/>
      <c r="D44" s="405"/>
      <c r="E44" s="405"/>
      <c r="F44" s="405"/>
      <c r="G44" s="405"/>
      <c r="H44" s="405"/>
      <c r="I44" s="405"/>
      <c r="J44" s="124"/>
      <c r="K44" s="121"/>
      <c r="L44" s="269"/>
      <c r="M44" s="347"/>
      <c r="N44" s="348"/>
      <c r="O44" s="269"/>
      <c r="P44" s="231"/>
      <c r="Q44" s="232"/>
      <c r="R44" s="269"/>
      <c r="S44" s="347"/>
      <c r="T44" s="348"/>
      <c r="U44" s="230"/>
      <c r="V44" s="231"/>
      <c r="W44" s="232"/>
      <c r="X44" s="269"/>
      <c r="Y44" s="231"/>
      <c r="Z44" s="232"/>
      <c r="AA44" s="230"/>
      <c r="AB44" s="231"/>
      <c r="AC44" s="232"/>
      <c r="AD44" s="294">
        <f>(L44-O44)*1+O44*1.4+(U44-X44)*1+X44*1.4</f>
        <v>0</v>
      </c>
      <c r="AE44" s="193"/>
      <c r="AF44" s="194"/>
    </row>
    <row r="45" spans="2:32" ht="14.25" customHeight="1">
      <c r="B45" s="127" t="s">
        <v>108</v>
      </c>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9"/>
    </row>
    <row r="46" spans="2:32" ht="14.25" customHeight="1">
      <c r="B46" s="402" t="s">
        <v>147</v>
      </c>
      <c r="C46" s="403"/>
      <c r="D46" s="403"/>
      <c r="E46" s="403"/>
      <c r="F46" s="403"/>
      <c r="G46" s="403"/>
      <c r="H46" s="403"/>
      <c r="I46" s="403"/>
      <c r="J46" s="119"/>
      <c r="K46" s="121"/>
      <c r="L46" s="269"/>
      <c r="M46" s="347"/>
      <c r="N46" s="348"/>
      <c r="O46" s="269"/>
      <c r="P46" s="231"/>
      <c r="Q46" s="232"/>
      <c r="R46" s="269"/>
      <c r="S46" s="347"/>
      <c r="T46" s="348"/>
      <c r="U46" s="230"/>
      <c r="V46" s="231"/>
      <c r="W46" s="232"/>
      <c r="X46" s="269"/>
      <c r="Y46" s="231"/>
      <c r="Z46" s="232"/>
      <c r="AA46" s="230"/>
      <c r="AB46" s="231"/>
      <c r="AC46" s="232"/>
      <c r="AD46" s="294">
        <f t="shared" ref="AD46:AD56" si="2">(L46-O46)*1+O46*1.4+(U46-X46)*1+X46*1.4</f>
        <v>0</v>
      </c>
      <c r="AE46" s="193"/>
      <c r="AF46" s="194"/>
    </row>
    <row r="47" spans="2:32" ht="14.25" customHeight="1">
      <c r="B47" s="402" t="s">
        <v>148</v>
      </c>
      <c r="C47" s="403"/>
      <c r="D47" s="403"/>
      <c r="E47" s="403"/>
      <c r="F47" s="403"/>
      <c r="G47" s="403"/>
      <c r="H47" s="403"/>
      <c r="I47" s="403"/>
      <c r="J47" s="119"/>
      <c r="K47" s="121"/>
      <c r="L47" s="269"/>
      <c r="M47" s="347"/>
      <c r="N47" s="348"/>
      <c r="O47" s="269"/>
      <c r="P47" s="231"/>
      <c r="Q47" s="232"/>
      <c r="R47" s="269"/>
      <c r="S47" s="347"/>
      <c r="T47" s="348"/>
      <c r="U47" s="230"/>
      <c r="V47" s="231"/>
      <c r="W47" s="232"/>
      <c r="X47" s="269"/>
      <c r="Y47" s="231"/>
      <c r="Z47" s="232"/>
      <c r="AA47" s="230"/>
      <c r="AB47" s="231"/>
      <c r="AC47" s="232"/>
      <c r="AD47" s="294">
        <f t="shared" si="2"/>
        <v>0</v>
      </c>
      <c r="AE47" s="193"/>
      <c r="AF47" s="194"/>
    </row>
    <row r="48" spans="2:32" ht="14.25" customHeight="1">
      <c r="B48" s="402" t="s">
        <v>149</v>
      </c>
      <c r="C48" s="403"/>
      <c r="D48" s="403"/>
      <c r="E48" s="403"/>
      <c r="F48" s="403"/>
      <c r="G48" s="403"/>
      <c r="H48" s="403"/>
      <c r="I48" s="403"/>
      <c r="J48" s="403"/>
      <c r="K48" s="404"/>
      <c r="L48" s="269"/>
      <c r="M48" s="347"/>
      <c r="N48" s="348"/>
      <c r="O48" s="269"/>
      <c r="P48" s="231"/>
      <c r="Q48" s="232"/>
      <c r="R48" s="269"/>
      <c r="S48" s="347"/>
      <c r="T48" s="348"/>
      <c r="U48" s="230"/>
      <c r="V48" s="231"/>
      <c r="W48" s="232"/>
      <c r="X48" s="269"/>
      <c r="Y48" s="231"/>
      <c r="Z48" s="232"/>
      <c r="AA48" s="230"/>
      <c r="AB48" s="231"/>
      <c r="AC48" s="232"/>
      <c r="AD48" s="294">
        <f t="shared" si="2"/>
        <v>0</v>
      </c>
      <c r="AE48" s="193"/>
      <c r="AF48" s="194"/>
    </row>
    <row r="49" spans="2:32" ht="14.25" customHeight="1">
      <c r="B49" s="402" t="s">
        <v>150</v>
      </c>
      <c r="C49" s="403"/>
      <c r="D49" s="403"/>
      <c r="E49" s="403"/>
      <c r="F49" s="403"/>
      <c r="G49" s="403"/>
      <c r="H49" s="403"/>
      <c r="I49" s="403"/>
      <c r="J49" s="403"/>
      <c r="K49" s="404"/>
      <c r="L49" s="269"/>
      <c r="M49" s="347"/>
      <c r="N49" s="348"/>
      <c r="O49" s="269"/>
      <c r="P49" s="231"/>
      <c r="Q49" s="232"/>
      <c r="R49" s="269"/>
      <c r="S49" s="347"/>
      <c r="T49" s="348"/>
      <c r="U49" s="230"/>
      <c r="V49" s="231"/>
      <c r="W49" s="232"/>
      <c r="X49" s="269"/>
      <c r="Y49" s="231"/>
      <c r="Z49" s="232"/>
      <c r="AA49" s="230"/>
      <c r="AB49" s="231"/>
      <c r="AC49" s="232"/>
      <c r="AD49" s="294">
        <f t="shared" si="2"/>
        <v>0</v>
      </c>
      <c r="AE49" s="193"/>
      <c r="AF49" s="194"/>
    </row>
    <row r="50" spans="2:32" ht="15.75" customHeight="1">
      <c r="B50" s="402" t="s">
        <v>151</v>
      </c>
      <c r="C50" s="403"/>
      <c r="D50" s="403"/>
      <c r="E50" s="403"/>
      <c r="F50" s="403"/>
      <c r="G50" s="403"/>
      <c r="H50" s="403"/>
      <c r="I50" s="403"/>
      <c r="J50" s="119"/>
      <c r="K50" s="137"/>
      <c r="L50" s="230"/>
      <c r="M50" s="231"/>
      <c r="N50" s="232"/>
      <c r="O50" s="361"/>
      <c r="P50" s="362"/>
      <c r="Q50" s="363"/>
      <c r="R50" s="230"/>
      <c r="S50" s="231"/>
      <c r="T50" s="232"/>
      <c r="U50" s="230"/>
      <c r="V50" s="231"/>
      <c r="W50" s="232"/>
      <c r="X50" s="361"/>
      <c r="Y50" s="362"/>
      <c r="Z50" s="363"/>
      <c r="AA50" s="361"/>
      <c r="AB50" s="362"/>
      <c r="AC50" s="363"/>
      <c r="AD50" s="294">
        <f t="shared" si="2"/>
        <v>0</v>
      </c>
      <c r="AE50" s="193"/>
      <c r="AF50" s="194"/>
    </row>
    <row r="51" spans="2:32" ht="9" customHeight="1">
      <c r="B51" s="391" t="s">
        <v>263</v>
      </c>
      <c r="C51" s="392"/>
      <c r="D51" s="392"/>
      <c r="E51" s="392"/>
      <c r="F51" s="392"/>
      <c r="G51" s="392"/>
      <c r="H51" s="392"/>
      <c r="I51" s="392"/>
      <c r="J51" s="392"/>
      <c r="K51" s="393"/>
      <c r="L51" s="361"/>
      <c r="M51" s="362"/>
      <c r="N51" s="363"/>
      <c r="O51" s="361"/>
      <c r="P51" s="362"/>
      <c r="Q51" s="363"/>
      <c r="R51" s="361"/>
      <c r="S51" s="362"/>
      <c r="T51" s="363"/>
      <c r="U51" s="361"/>
      <c r="V51" s="362"/>
      <c r="W51" s="363"/>
      <c r="X51" s="361"/>
      <c r="Y51" s="362"/>
      <c r="Z51" s="363"/>
      <c r="AA51" s="361"/>
      <c r="AB51" s="362"/>
      <c r="AC51" s="363"/>
      <c r="AD51" s="370">
        <f t="shared" ref="AD51:AD52" si="3">(L51-O51)*1+O51*1.4+(U51-X51)*1+X51*1.4</f>
        <v>0</v>
      </c>
      <c r="AE51" s="371"/>
      <c r="AF51" s="372"/>
    </row>
    <row r="52" spans="2:32" ht="14.25" customHeight="1">
      <c r="B52" s="394" t="s">
        <v>264</v>
      </c>
      <c r="C52" s="395"/>
      <c r="D52" s="395"/>
      <c r="E52" s="395"/>
      <c r="F52" s="395"/>
      <c r="G52" s="395"/>
      <c r="H52" s="395"/>
      <c r="I52" s="395"/>
      <c r="J52" s="395"/>
      <c r="K52" s="396"/>
      <c r="L52" s="364"/>
      <c r="M52" s="365"/>
      <c r="N52" s="366"/>
      <c r="O52" s="364"/>
      <c r="P52" s="365"/>
      <c r="Q52" s="366"/>
      <c r="R52" s="364"/>
      <c r="S52" s="365"/>
      <c r="T52" s="366"/>
      <c r="U52" s="364"/>
      <c r="V52" s="365"/>
      <c r="W52" s="366"/>
      <c r="X52" s="364"/>
      <c r="Y52" s="365"/>
      <c r="Z52" s="366"/>
      <c r="AA52" s="364"/>
      <c r="AB52" s="365"/>
      <c r="AC52" s="366"/>
      <c r="AD52" s="373">
        <f t="shared" si="3"/>
        <v>0</v>
      </c>
      <c r="AE52" s="374"/>
      <c r="AF52" s="375"/>
    </row>
    <row r="53" spans="2:32" ht="14.25" customHeight="1">
      <c r="B53" s="402" t="s">
        <v>152</v>
      </c>
      <c r="C53" s="403"/>
      <c r="D53" s="403"/>
      <c r="E53" s="403"/>
      <c r="F53" s="403"/>
      <c r="G53" s="403"/>
      <c r="H53" s="403"/>
      <c r="I53" s="403"/>
      <c r="J53" s="119"/>
      <c r="K53" s="135"/>
      <c r="L53" s="269"/>
      <c r="M53" s="347"/>
      <c r="N53" s="348"/>
      <c r="O53" s="269"/>
      <c r="P53" s="231"/>
      <c r="Q53" s="232"/>
      <c r="R53" s="269"/>
      <c r="S53" s="347"/>
      <c r="T53" s="348"/>
      <c r="U53" s="230"/>
      <c r="V53" s="231"/>
      <c r="W53" s="232"/>
      <c r="X53" s="269"/>
      <c r="Y53" s="231"/>
      <c r="Z53" s="232"/>
      <c r="AA53" s="230"/>
      <c r="AB53" s="231"/>
      <c r="AC53" s="232"/>
      <c r="AD53" s="294">
        <f t="shared" si="2"/>
        <v>0</v>
      </c>
      <c r="AE53" s="193"/>
      <c r="AF53" s="194"/>
    </row>
    <row r="54" spans="2:32" ht="11.25" customHeight="1">
      <c r="B54" s="397" t="s">
        <v>173</v>
      </c>
      <c r="C54" s="398"/>
      <c r="D54" s="398"/>
      <c r="E54" s="398"/>
      <c r="F54" s="398"/>
      <c r="G54" s="398"/>
      <c r="H54" s="398"/>
      <c r="I54" s="398"/>
      <c r="J54" s="398"/>
      <c r="K54" s="399"/>
      <c r="L54" s="269"/>
      <c r="M54" s="347"/>
      <c r="N54" s="348"/>
      <c r="O54" s="269"/>
      <c r="P54" s="231"/>
      <c r="Q54" s="232"/>
      <c r="R54" s="269"/>
      <c r="S54" s="347"/>
      <c r="T54" s="348"/>
      <c r="U54" s="230"/>
      <c r="V54" s="231"/>
      <c r="W54" s="232"/>
      <c r="X54" s="269"/>
      <c r="Y54" s="231"/>
      <c r="Z54" s="232"/>
      <c r="AA54" s="230"/>
      <c r="AB54" s="231"/>
      <c r="AC54" s="232"/>
      <c r="AD54" s="294">
        <f t="shared" si="2"/>
        <v>0</v>
      </c>
      <c r="AE54" s="193"/>
      <c r="AF54" s="194"/>
    </row>
    <row r="55" spans="2:32" ht="9" customHeight="1">
      <c r="B55" s="391" t="s">
        <v>153</v>
      </c>
      <c r="C55" s="392"/>
      <c r="D55" s="392"/>
      <c r="E55" s="392"/>
      <c r="F55" s="392"/>
      <c r="G55" s="392"/>
      <c r="H55" s="392"/>
      <c r="I55" s="392"/>
      <c r="J55" s="392"/>
      <c r="K55" s="393"/>
      <c r="L55" s="281"/>
      <c r="M55" s="282"/>
      <c r="N55" s="283"/>
      <c r="O55" s="281"/>
      <c r="P55" s="282"/>
      <c r="Q55" s="283"/>
      <c r="R55" s="281"/>
      <c r="S55" s="282"/>
      <c r="T55" s="283"/>
      <c r="U55" s="361"/>
      <c r="V55" s="362"/>
      <c r="W55" s="363"/>
      <c r="X55" s="281"/>
      <c r="Y55" s="282"/>
      <c r="Z55" s="283"/>
      <c r="AA55" s="361"/>
      <c r="AB55" s="362"/>
      <c r="AC55" s="363"/>
      <c r="AD55" s="370">
        <f t="shared" si="2"/>
        <v>0</v>
      </c>
      <c r="AE55" s="371"/>
      <c r="AF55" s="372"/>
    </row>
    <row r="56" spans="2:32">
      <c r="B56" s="400" t="s">
        <v>154</v>
      </c>
      <c r="C56" s="401"/>
      <c r="D56" s="401"/>
      <c r="E56" s="401"/>
      <c r="F56" s="401"/>
      <c r="G56" s="401"/>
      <c r="H56" s="401"/>
      <c r="I56" s="401"/>
      <c r="J56" s="139"/>
      <c r="K56" s="138"/>
      <c r="L56" s="355"/>
      <c r="M56" s="356"/>
      <c r="N56" s="357"/>
      <c r="O56" s="355"/>
      <c r="P56" s="356"/>
      <c r="Q56" s="357"/>
      <c r="R56" s="355"/>
      <c r="S56" s="356"/>
      <c r="T56" s="357"/>
      <c r="U56" s="364"/>
      <c r="V56" s="365"/>
      <c r="W56" s="366"/>
      <c r="X56" s="355"/>
      <c r="Y56" s="356"/>
      <c r="Z56" s="357"/>
      <c r="AA56" s="364"/>
      <c r="AB56" s="365"/>
      <c r="AC56" s="366"/>
      <c r="AD56" s="373">
        <f t="shared" si="2"/>
        <v>0</v>
      </c>
      <c r="AE56" s="374"/>
      <c r="AF56" s="375"/>
    </row>
    <row r="57" spans="2:32">
      <c r="R57" s="381"/>
      <c r="S57" s="381"/>
      <c r="T57" s="381"/>
      <c r="U57" s="381"/>
      <c r="V57" s="19"/>
      <c r="W57" s="19"/>
      <c r="X57" s="19"/>
      <c r="Y57" s="19"/>
      <c r="AA57" s="381"/>
      <c r="AB57" s="381"/>
      <c r="AC57" s="381"/>
      <c r="AD57" s="381"/>
      <c r="AE57" s="19"/>
      <c r="AF57" s="19"/>
    </row>
  </sheetData>
  <sheetProtection algorithmName="SHA-512" hashValue="ltBfj4NfaxcYhC1oHDrvgZANu71l81eZiKomwQkkjLC4WaiIfBIl2si2mg7yF9iC7+XHH/7b2Lp8eq7rUzSE9w==" saltValue="MmjUnfel+Qpi16DHc/IrXg==" spinCount="100000" sheet="1" objects="1" scenarios="1"/>
  <protectedRanges>
    <protectedRange sqref="E9:O9" name="範囲1_1_3_1"/>
  </protectedRanges>
  <mergeCells count="306">
    <mergeCell ref="B16:I16"/>
    <mergeCell ref="E9:O9"/>
    <mergeCell ref="B9:D9"/>
    <mergeCell ref="L12:T12"/>
    <mergeCell ref="U12:AC12"/>
    <mergeCell ref="AA13:AC13"/>
    <mergeCell ref="AD13:AF13"/>
    <mergeCell ref="B15:I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L16:N16"/>
    <mergeCell ref="O16:Q16"/>
    <mergeCell ref="AD17:AF17"/>
    <mergeCell ref="R57:U57"/>
    <mergeCell ref="AA57:AD57"/>
    <mergeCell ref="AA18:AC18"/>
    <mergeCell ref="AD18:AF18"/>
    <mergeCell ref="AA19:AC19"/>
    <mergeCell ref="AD19:AF19"/>
    <mergeCell ref="AA22:AC22"/>
    <mergeCell ref="AD22:AF22"/>
    <mergeCell ref="AA23:AC23"/>
    <mergeCell ref="AD23:AF23"/>
    <mergeCell ref="AD20:AF20"/>
    <mergeCell ref="R21:T21"/>
    <mergeCell ref="U21:W21"/>
    <mergeCell ref="X21:Z21"/>
    <mergeCell ref="AA21:AC21"/>
    <mergeCell ref="AD21:AF21"/>
    <mergeCell ref="AD24:AF24"/>
    <mergeCell ref="AA28:AC28"/>
    <mergeCell ref="AD34:AF34"/>
    <mergeCell ref="AA39:AC39"/>
    <mergeCell ref="AD39:AF39"/>
    <mergeCell ref="AA41:AC41"/>
    <mergeCell ref="AD41:AF41"/>
    <mergeCell ref="R16:T16"/>
    <mergeCell ref="U16:W16"/>
    <mergeCell ref="X16:Z16"/>
    <mergeCell ref="AA16:AC16"/>
    <mergeCell ref="AD16:AF16"/>
    <mergeCell ref="B19:I19"/>
    <mergeCell ref="L19:N19"/>
    <mergeCell ref="O19:Q19"/>
    <mergeCell ref="R19:T19"/>
    <mergeCell ref="U19:W19"/>
    <mergeCell ref="X19:Z19"/>
    <mergeCell ref="B18:I18"/>
    <mergeCell ref="L18:N18"/>
    <mergeCell ref="O18:Q18"/>
    <mergeCell ref="R18:T18"/>
    <mergeCell ref="U18:W18"/>
    <mergeCell ref="X18:Z18"/>
    <mergeCell ref="B17:I17"/>
    <mergeCell ref="L17:N17"/>
    <mergeCell ref="O17:Q17"/>
    <mergeCell ref="R17:T17"/>
    <mergeCell ref="U17:W17"/>
    <mergeCell ref="X17:Z17"/>
    <mergeCell ref="AA17:AC17"/>
    <mergeCell ref="B20:I20"/>
    <mergeCell ref="L20:N20"/>
    <mergeCell ref="O20:Q20"/>
    <mergeCell ref="R20:T20"/>
    <mergeCell ref="U20:W20"/>
    <mergeCell ref="X20:Z20"/>
    <mergeCell ref="AA20:AC20"/>
    <mergeCell ref="B21:I21"/>
    <mergeCell ref="L21:N21"/>
    <mergeCell ref="O21:Q21"/>
    <mergeCell ref="B23:K23"/>
    <mergeCell ref="L23:N23"/>
    <mergeCell ref="O23:Q23"/>
    <mergeCell ref="R23:T23"/>
    <mergeCell ref="U23:W23"/>
    <mergeCell ref="X23:Z23"/>
    <mergeCell ref="B22:I22"/>
    <mergeCell ref="L22:N22"/>
    <mergeCell ref="O22:Q22"/>
    <mergeCell ref="R22:T22"/>
    <mergeCell ref="U22:W22"/>
    <mergeCell ref="X22:Z22"/>
    <mergeCell ref="B25:K25"/>
    <mergeCell ref="L25:N25"/>
    <mergeCell ref="O25:Q25"/>
    <mergeCell ref="R25:T25"/>
    <mergeCell ref="U25:W25"/>
    <mergeCell ref="X25:Z25"/>
    <mergeCell ref="AA25:AC25"/>
    <mergeCell ref="AD25:AF25"/>
    <mergeCell ref="B24:I24"/>
    <mergeCell ref="L24:N24"/>
    <mergeCell ref="O24:Q24"/>
    <mergeCell ref="R24:T24"/>
    <mergeCell ref="U24:W24"/>
    <mergeCell ref="X24:Z24"/>
    <mergeCell ref="AA24:AC24"/>
    <mergeCell ref="B26:I26"/>
    <mergeCell ref="L26:N26"/>
    <mergeCell ref="O26:Q26"/>
    <mergeCell ref="R26:T26"/>
    <mergeCell ref="U26:W26"/>
    <mergeCell ref="X26:Z26"/>
    <mergeCell ref="AA26:AC26"/>
    <mergeCell ref="AD26:AF26"/>
    <mergeCell ref="B29:I29"/>
    <mergeCell ref="L29:N29"/>
    <mergeCell ref="O29:Q29"/>
    <mergeCell ref="R29:T29"/>
    <mergeCell ref="U29:W29"/>
    <mergeCell ref="X29:Z29"/>
    <mergeCell ref="AA29:AC29"/>
    <mergeCell ref="AD29:AF29"/>
    <mergeCell ref="AA27:AC27"/>
    <mergeCell ref="AD27:AF27"/>
    <mergeCell ref="B28:I28"/>
    <mergeCell ref="L28:N28"/>
    <mergeCell ref="O28:Q28"/>
    <mergeCell ref="R28:T28"/>
    <mergeCell ref="U28:W28"/>
    <mergeCell ref="X28:Z28"/>
    <mergeCell ref="B27:I27"/>
    <mergeCell ref="L27:N27"/>
    <mergeCell ref="O27:Q27"/>
    <mergeCell ref="R27:T27"/>
    <mergeCell ref="U27:W27"/>
    <mergeCell ref="X27:Z27"/>
    <mergeCell ref="AD28:AF28"/>
    <mergeCell ref="B31:I31"/>
    <mergeCell ref="L31:N31"/>
    <mergeCell ref="O31:Q31"/>
    <mergeCell ref="R31:T31"/>
    <mergeCell ref="U31:W31"/>
    <mergeCell ref="X31:Z31"/>
    <mergeCell ref="AA31:AC31"/>
    <mergeCell ref="AD31:AF31"/>
    <mergeCell ref="B32:I32"/>
    <mergeCell ref="L32:N32"/>
    <mergeCell ref="O32:Q32"/>
    <mergeCell ref="R32:T32"/>
    <mergeCell ref="U32:W32"/>
    <mergeCell ref="X32:Z32"/>
    <mergeCell ref="AA32:AC32"/>
    <mergeCell ref="AD32:AF32"/>
    <mergeCell ref="AA33:AC33"/>
    <mergeCell ref="AD33:AF33"/>
    <mergeCell ref="B34:I34"/>
    <mergeCell ref="L34:N34"/>
    <mergeCell ref="O34:Q34"/>
    <mergeCell ref="R34:T34"/>
    <mergeCell ref="U34:W34"/>
    <mergeCell ref="X34:Z34"/>
    <mergeCell ref="AA34:AC34"/>
    <mergeCell ref="B33:I33"/>
    <mergeCell ref="L33:N33"/>
    <mergeCell ref="O33:Q33"/>
    <mergeCell ref="R33:T33"/>
    <mergeCell ref="U33:W33"/>
    <mergeCell ref="X33:Z33"/>
    <mergeCell ref="B38:I38"/>
    <mergeCell ref="L38:N38"/>
    <mergeCell ref="O38:Q38"/>
    <mergeCell ref="R38:T38"/>
    <mergeCell ref="U38:W38"/>
    <mergeCell ref="X38:Z38"/>
    <mergeCell ref="AA38:AC38"/>
    <mergeCell ref="AD38:AF38"/>
    <mergeCell ref="B35:I35"/>
    <mergeCell ref="L35:N35"/>
    <mergeCell ref="O35:Q35"/>
    <mergeCell ref="R35:T35"/>
    <mergeCell ref="U35:W35"/>
    <mergeCell ref="X35:Z35"/>
    <mergeCell ref="AA35:AC35"/>
    <mergeCell ref="AD35:AF35"/>
    <mergeCell ref="B36:I36"/>
    <mergeCell ref="L36:N36"/>
    <mergeCell ref="O36:Q36"/>
    <mergeCell ref="R36:T36"/>
    <mergeCell ref="U36:W36"/>
    <mergeCell ref="X36:Z36"/>
    <mergeCell ref="AA36:AC36"/>
    <mergeCell ref="AD36:AF36"/>
    <mergeCell ref="B41:I41"/>
    <mergeCell ref="L41:N41"/>
    <mergeCell ref="O41:Q41"/>
    <mergeCell ref="R41:T41"/>
    <mergeCell ref="U41:W41"/>
    <mergeCell ref="X41:Z41"/>
    <mergeCell ref="B39:I39"/>
    <mergeCell ref="L39:N39"/>
    <mergeCell ref="O39:Q39"/>
    <mergeCell ref="R39:T39"/>
    <mergeCell ref="U39:W39"/>
    <mergeCell ref="X39:Z39"/>
    <mergeCell ref="AA42:AC42"/>
    <mergeCell ref="AD42:AF42"/>
    <mergeCell ref="B44:I44"/>
    <mergeCell ref="L44:N44"/>
    <mergeCell ref="O44:Q44"/>
    <mergeCell ref="R44:T44"/>
    <mergeCell ref="U44:W44"/>
    <mergeCell ref="X44:Z44"/>
    <mergeCell ref="AA44:AC44"/>
    <mergeCell ref="AD44:AF44"/>
    <mergeCell ref="AA43:AC43"/>
    <mergeCell ref="AD43:AF43"/>
    <mergeCell ref="O47:Q47"/>
    <mergeCell ref="R47:T47"/>
    <mergeCell ref="U47:W47"/>
    <mergeCell ref="X47:Z47"/>
    <mergeCell ref="B42:I42"/>
    <mergeCell ref="L42:N42"/>
    <mergeCell ref="O42:Q42"/>
    <mergeCell ref="R42:T42"/>
    <mergeCell ref="U42:W42"/>
    <mergeCell ref="X42:Z42"/>
    <mergeCell ref="B43:K43"/>
    <mergeCell ref="L43:N43"/>
    <mergeCell ref="O43:Q43"/>
    <mergeCell ref="R43:T43"/>
    <mergeCell ref="U43:W43"/>
    <mergeCell ref="X43:Z43"/>
    <mergeCell ref="B53:I53"/>
    <mergeCell ref="L53:N53"/>
    <mergeCell ref="O53:Q53"/>
    <mergeCell ref="R53:T53"/>
    <mergeCell ref="AA47:AC47"/>
    <mergeCell ref="AD47:AF47"/>
    <mergeCell ref="AA48:AC48"/>
    <mergeCell ref="AD48:AF48"/>
    <mergeCell ref="B46:I46"/>
    <mergeCell ref="L46:N46"/>
    <mergeCell ref="O46:Q46"/>
    <mergeCell ref="R46:T46"/>
    <mergeCell ref="U46:W46"/>
    <mergeCell ref="X46:Z46"/>
    <mergeCell ref="AA46:AC46"/>
    <mergeCell ref="AD46:AF46"/>
    <mergeCell ref="B48:K48"/>
    <mergeCell ref="L48:N48"/>
    <mergeCell ref="O48:Q48"/>
    <mergeCell ref="R48:T48"/>
    <mergeCell ref="U48:W48"/>
    <mergeCell ref="X48:Z48"/>
    <mergeCell ref="B47:I47"/>
    <mergeCell ref="L47:N47"/>
    <mergeCell ref="L50:N50"/>
    <mergeCell ref="O50:Q50"/>
    <mergeCell ref="R50:T50"/>
    <mergeCell ref="U50:W50"/>
    <mergeCell ref="X50:Z50"/>
    <mergeCell ref="AA50:AC50"/>
    <mergeCell ref="AD50:AF50"/>
    <mergeCell ref="B49:K49"/>
    <mergeCell ref="L49:N49"/>
    <mergeCell ref="O49:Q49"/>
    <mergeCell ref="R49:T49"/>
    <mergeCell ref="U49:W49"/>
    <mergeCell ref="X49:Z49"/>
    <mergeCell ref="AA49:AC49"/>
    <mergeCell ref="C6:AE7"/>
    <mergeCell ref="AD54:AF54"/>
    <mergeCell ref="B55:K55"/>
    <mergeCell ref="L55:N56"/>
    <mergeCell ref="O55:Q56"/>
    <mergeCell ref="R55:T56"/>
    <mergeCell ref="U55:W56"/>
    <mergeCell ref="X55:Z56"/>
    <mergeCell ref="AA55:AC56"/>
    <mergeCell ref="AD55:AF56"/>
    <mergeCell ref="B54:K54"/>
    <mergeCell ref="L54:N54"/>
    <mergeCell ref="O54:Q54"/>
    <mergeCell ref="R54:T54"/>
    <mergeCell ref="U54:W54"/>
    <mergeCell ref="X54:Z54"/>
    <mergeCell ref="AA54:AC54"/>
    <mergeCell ref="U53:W53"/>
    <mergeCell ref="X53:Z53"/>
    <mergeCell ref="B56:I56"/>
    <mergeCell ref="AA53:AC53"/>
    <mergeCell ref="AD53:AF53"/>
    <mergeCell ref="AD49:AF49"/>
    <mergeCell ref="B50:I50"/>
    <mergeCell ref="B51:K51"/>
    <mergeCell ref="L51:N52"/>
    <mergeCell ref="O51:Q52"/>
    <mergeCell ref="R51:T52"/>
    <mergeCell ref="U51:W52"/>
    <mergeCell ref="X51:Z52"/>
    <mergeCell ref="AA51:AC52"/>
    <mergeCell ref="AD51:AF52"/>
    <mergeCell ref="B52:K52"/>
  </mergeCells>
  <phoneticPr fontId="4"/>
  <conditionalFormatting sqref="L31:N36 U41:W42 L41:N44 U43 U44:W44">
    <cfRule type="expression" dxfId="1" priority="2">
      <formula>AND(L31&lt;O31,O31&gt;0)</formula>
    </cfRule>
  </conditionalFormatting>
  <conditionalFormatting sqref="U31:W36 L38:N39 U38:W39 L46:N56 U46:W56">
    <cfRule type="expression" dxfId="0" priority="3">
      <formula>AND(L31&lt;O31,O31&gt;0)</formula>
    </cfRule>
  </conditionalFormatting>
  <printOptions horizontalCentered="1"/>
  <pageMargins left="0.78740157480314965" right="0.55118110236220474" top="0.78740157480314965" bottom="0.59055118110236227" header="0.51181102362204722" footer="0.51181102362204722"/>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AI48"/>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4" width="2.5" style="1" customWidth="1"/>
    <col min="35" max="35" width="2.25" style="1" customWidth="1"/>
    <col min="36" max="16384" width="9" style="1"/>
  </cols>
  <sheetData>
    <row r="1" spans="1:33"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1"/>
      <c r="AF1" s="64"/>
      <c r="AG1" s="77" t="s">
        <v>193</v>
      </c>
    </row>
    <row r="2" spans="1:33">
      <c r="A2" s="66"/>
      <c r="B2" s="66"/>
      <c r="C2" s="66"/>
      <c r="D2" s="66"/>
      <c r="E2" s="66"/>
      <c r="F2" s="66"/>
      <c r="G2" s="66"/>
      <c r="H2" s="66"/>
      <c r="I2" s="66"/>
      <c r="J2" s="66"/>
      <c r="K2" s="66"/>
      <c r="L2" s="66"/>
      <c r="M2" s="66"/>
      <c r="N2" s="66"/>
      <c r="O2" s="66"/>
      <c r="P2" s="66"/>
      <c r="Q2" s="66"/>
      <c r="R2" s="61"/>
      <c r="S2" s="61"/>
      <c r="T2" s="61"/>
      <c r="U2" s="61"/>
      <c r="V2" s="61"/>
      <c r="W2" s="61"/>
      <c r="X2" s="61"/>
      <c r="Y2" s="61"/>
      <c r="Z2" s="61"/>
      <c r="AA2" s="61"/>
      <c r="AB2" s="61"/>
      <c r="AC2" s="61"/>
      <c r="AD2" s="61"/>
      <c r="AE2" s="61"/>
      <c r="AF2" s="61"/>
      <c r="AG2" s="65" t="s">
        <v>195</v>
      </c>
    </row>
    <row r="3" spans="1:33" ht="9" customHeight="1">
      <c r="B3" s="51"/>
      <c r="C3" s="51"/>
      <c r="D3" s="51"/>
      <c r="E3" s="51"/>
      <c r="F3" s="51"/>
      <c r="G3" s="51"/>
      <c r="H3" s="51"/>
      <c r="I3" s="51"/>
      <c r="J3" s="51"/>
      <c r="K3" s="51"/>
      <c r="L3" s="51"/>
      <c r="M3" s="51"/>
      <c r="N3" s="51"/>
      <c r="O3" s="51"/>
      <c r="P3" s="51"/>
      <c r="Q3" s="51"/>
      <c r="R3" s="51"/>
      <c r="S3" s="67"/>
      <c r="X3" s="51"/>
      <c r="Y3" s="67"/>
    </row>
    <row r="4" spans="1:33" ht="13.5" customHeight="1">
      <c r="B4" s="89" t="s">
        <v>272</v>
      </c>
      <c r="C4" s="1"/>
      <c r="D4" s="51"/>
      <c r="E4" s="51"/>
      <c r="F4" s="51"/>
      <c r="G4" s="51"/>
      <c r="H4" s="51"/>
      <c r="I4" s="51"/>
      <c r="J4" s="51"/>
      <c r="K4" s="51"/>
      <c r="L4" s="51"/>
      <c r="M4" s="51"/>
      <c r="N4" s="51"/>
      <c r="O4" s="51"/>
      <c r="P4" s="51"/>
      <c r="Q4" s="51"/>
      <c r="R4" s="51"/>
      <c r="S4" s="67"/>
      <c r="X4" s="51"/>
      <c r="Y4" s="67"/>
    </row>
    <row r="5" spans="1:33" ht="13.5" customHeight="1">
      <c r="B5" s="51"/>
      <c r="C5" s="51"/>
      <c r="D5" s="51"/>
      <c r="E5" s="51"/>
      <c r="F5" s="51"/>
      <c r="G5" s="51"/>
      <c r="H5" s="51"/>
      <c r="I5" s="51"/>
      <c r="J5" s="51"/>
      <c r="K5" s="51"/>
      <c r="L5" s="51"/>
      <c r="M5" s="51"/>
      <c r="N5" s="51"/>
      <c r="O5" s="51"/>
      <c r="P5" s="51"/>
      <c r="Q5" s="51"/>
      <c r="R5" s="51"/>
      <c r="S5" s="67"/>
      <c r="X5" s="51"/>
      <c r="Y5" s="67"/>
    </row>
    <row r="6" spans="1:33" ht="15" customHeight="1">
      <c r="B6" s="51"/>
      <c r="C6" s="257" t="s">
        <v>212</v>
      </c>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9"/>
      <c r="AF6"/>
    </row>
    <row r="7" spans="1:33" ht="15" customHeight="1">
      <c r="B7" s="51"/>
      <c r="C7" s="260"/>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2"/>
      <c r="AF7"/>
    </row>
    <row r="8" spans="1:33" ht="11.25" customHeight="1">
      <c r="B8" s="51"/>
      <c r="C8" s="51"/>
      <c r="D8" s="51"/>
      <c r="E8" s="51"/>
      <c r="F8" s="68"/>
      <c r="G8" s="51"/>
      <c r="H8" s="51"/>
      <c r="I8" s="51"/>
      <c r="J8" s="51"/>
      <c r="K8" s="51"/>
      <c r="L8" s="51"/>
      <c r="M8" s="51"/>
      <c r="N8" s="51"/>
      <c r="O8" s="51"/>
      <c r="P8" s="51"/>
      <c r="Q8" s="51"/>
      <c r="R8" s="51"/>
      <c r="S8" s="51"/>
      <c r="X8" s="51"/>
      <c r="Y8" s="51"/>
    </row>
    <row r="9" spans="1:33" ht="24" customHeight="1">
      <c r="B9" s="288" t="s">
        <v>34</v>
      </c>
      <c r="C9" s="289"/>
      <c r="D9" s="290"/>
      <c r="E9" s="291">
        <f>'１'!G16</f>
        <v>0</v>
      </c>
      <c r="F9" s="292"/>
      <c r="G9" s="292"/>
      <c r="H9" s="292"/>
      <c r="I9" s="292"/>
      <c r="J9" s="292"/>
      <c r="K9" s="292"/>
      <c r="L9" s="292"/>
      <c r="M9" s="292"/>
      <c r="N9" s="292"/>
      <c r="O9" s="293"/>
      <c r="P9" s="71"/>
      <c r="Q9" s="70"/>
      <c r="R9" s="70"/>
      <c r="S9" s="51"/>
      <c r="X9" s="70"/>
      <c r="Y9" s="51"/>
      <c r="AD9" s="69"/>
    </row>
    <row r="10" spans="1:33" ht="9" customHeight="1">
      <c r="B10" s="56"/>
      <c r="C10" s="56"/>
      <c r="D10" s="56"/>
      <c r="E10" s="51"/>
      <c r="F10" s="68"/>
      <c r="G10" s="51"/>
      <c r="H10" s="51"/>
      <c r="I10" s="51"/>
      <c r="J10" s="51"/>
      <c r="K10" s="51"/>
      <c r="L10" s="51"/>
      <c r="M10" s="51"/>
      <c r="N10" s="51"/>
      <c r="O10" s="51"/>
      <c r="P10" s="51"/>
      <c r="Q10" s="51"/>
      <c r="R10" s="51"/>
      <c r="S10" s="51"/>
      <c r="X10" s="51"/>
      <c r="Y10" s="51"/>
    </row>
    <row r="11" spans="1:33" ht="10.5" customHeight="1">
      <c r="B11" s="51"/>
      <c r="C11" s="51"/>
      <c r="D11" s="51"/>
      <c r="E11" s="51"/>
      <c r="F11" s="68"/>
      <c r="G11" s="51"/>
      <c r="H11" s="51"/>
      <c r="I11" s="51"/>
      <c r="J11" s="51"/>
      <c r="K11" s="51"/>
      <c r="L11" s="51"/>
      <c r="M11" s="51"/>
      <c r="N11" s="51"/>
      <c r="O11" s="51"/>
      <c r="P11" s="51"/>
      <c r="Q11" s="51"/>
      <c r="R11" s="51"/>
      <c r="S11" s="51"/>
      <c r="X11" s="51"/>
      <c r="Y11" s="51"/>
    </row>
    <row r="12" spans="1:33" ht="15" customHeight="1">
      <c r="B12" s="297"/>
      <c r="C12" s="338"/>
      <c r="D12" s="338"/>
      <c r="E12" s="338"/>
      <c r="F12" s="338"/>
      <c r="G12" s="338"/>
      <c r="H12" s="338"/>
      <c r="I12" s="338"/>
      <c r="J12" s="338"/>
      <c r="K12" s="339"/>
      <c r="L12" s="294" t="s">
        <v>11</v>
      </c>
      <c r="M12" s="295"/>
      <c r="N12" s="295"/>
      <c r="O12" s="295"/>
      <c r="P12" s="295"/>
      <c r="Q12" s="295"/>
      <c r="R12" s="295"/>
      <c r="S12" s="295"/>
      <c r="T12" s="296"/>
      <c r="U12" s="295" t="s">
        <v>51</v>
      </c>
      <c r="V12" s="295"/>
      <c r="W12" s="295"/>
      <c r="X12" s="295"/>
      <c r="Y12" s="295"/>
      <c r="Z12" s="295"/>
      <c r="AA12" s="295"/>
      <c r="AB12" s="295"/>
      <c r="AC12" s="296"/>
      <c r="AD12" s="294" t="s">
        <v>30</v>
      </c>
      <c r="AE12" s="327"/>
      <c r="AF12" s="210"/>
    </row>
    <row r="13" spans="1:33" ht="22.5" customHeight="1">
      <c r="B13" s="340"/>
      <c r="C13" s="341"/>
      <c r="D13" s="341"/>
      <c r="E13" s="341"/>
      <c r="F13" s="341"/>
      <c r="G13" s="341"/>
      <c r="H13" s="341"/>
      <c r="I13" s="341"/>
      <c r="J13" s="341"/>
      <c r="K13" s="342"/>
      <c r="L13" s="301" t="s">
        <v>191</v>
      </c>
      <c r="M13" s="302"/>
      <c r="N13" s="303"/>
      <c r="O13" s="301" t="s">
        <v>192</v>
      </c>
      <c r="P13" s="302"/>
      <c r="Q13" s="303"/>
      <c r="R13" s="301" t="s">
        <v>63</v>
      </c>
      <c r="S13" s="302"/>
      <c r="T13" s="303"/>
      <c r="U13" s="301" t="s">
        <v>191</v>
      </c>
      <c r="V13" s="302"/>
      <c r="W13" s="303"/>
      <c r="X13" s="301" t="s">
        <v>192</v>
      </c>
      <c r="Y13" s="302"/>
      <c r="Z13" s="303"/>
      <c r="AA13" s="301" t="s">
        <v>63</v>
      </c>
      <c r="AB13" s="302"/>
      <c r="AC13" s="303"/>
      <c r="AD13" s="306" t="s">
        <v>64</v>
      </c>
      <c r="AE13" s="336"/>
      <c r="AF13" s="337"/>
    </row>
    <row r="14" spans="1:33" ht="16.5" customHeight="1">
      <c r="B14" s="127" t="s">
        <v>111</v>
      </c>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9"/>
    </row>
    <row r="15" spans="1:33" ht="16.5" customHeight="1">
      <c r="B15" s="402" t="s">
        <v>155</v>
      </c>
      <c r="C15" s="403"/>
      <c r="D15" s="403"/>
      <c r="E15" s="403"/>
      <c r="F15" s="403"/>
      <c r="G15" s="403"/>
      <c r="H15" s="403"/>
      <c r="I15" s="403"/>
      <c r="J15" s="403"/>
      <c r="K15" s="404"/>
      <c r="L15" s="269"/>
      <c r="M15" s="231"/>
      <c r="N15" s="232"/>
      <c r="O15" s="254"/>
      <c r="P15" s="255"/>
      <c r="Q15" s="256"/>
      <c r="R15" s="269"/>
      <c r="S15" s="347"/>
      <c r="T15" s="348"/>
      <c r="U15" s="230"/>
      <c r="V15" s="231"/>
      <c r="W15" s="232"/>
      <c r="X15" s="254"/>
      <c r="Y15" s="255"/>
      <c r="Z15" s="256"/>
      <c r="AA15" s="230"/>
      <c r="AB15" s="231"/>
      <c r="AC15" s="232"/>
      <c r="AD15" s="294">
        <f t="shared" ref="AD15:AD25" si="0">L15+U15</f>
        <v>0</v>
      </c>
      <c r="AE15" s="193"/>
      <c r="AF15" s="194"/>
    </row>
    <row r="16" spans="1:33" ht="16.5" customHeight="1">
      <c r="B16" s="402" t="s">
        <v>156</v>
      </c>
      <c r="C16" s="403"/>
      <c r="D16" s="403"/>
      <c r="E16" s="403"/>
      <c r="F16" s="403"/>
      <c r="G16" s="403"/>
      <c r="H16" s="403"/>
      <c r="I16" s="403"/>
      <c r="J16" s="119"/>
      <c r="K16" s="121"/>
      <c r="L16" s="269"/>
      <c r="M16" s="231"/>
      <c r="N16" s="232"/>
      <c r="O16" s="254"/>
      <c r="P16" s="255"/>
      <c r="Q16" s="256"/>
      <c r="R16" s="269"/>
      <c r="S16" s="347"/>
      <c r="T16" s="348"/>
      <c r="U16" s="230"/>
      <c r="V16" s="231"/>
      <c r="W16" s="232"/>
      <c r="X16" s="254"/>
      <c r="Y16" s="255"/>
      <c r="Z16" s="256"/>
      <c r="AA16" s="230"/>
      <c r="AB16" s="231"/>
      <c r="AC16" s="232"/>
      <c r="AD16" s="294">
        <f t="shared" si="0"/>
        <v>0</v>
      </c>
      <c r="AE16" s="193"/>
      <c r="AF16" s="194"/>
    </row>
    <row r="17" spans="2:32" ht="18" customHeight="1">
      <c r="B17" s="391" t="s">
        <v>291</v>
      </c>
      <c r="C17" s="392"/>
      <c r="D17" s="392"/>
      <c r="E17" s="392"/>
      <c r="F17" s="392"/>
      <c r="G17" s="392"/>
      <c r="H17" s="392"/>
      <c r="I17" s="392"/>
      <c r="J17" s="392"/>
      <c r="K17" s="393"/>
      <c r="L17" s="281"/>
      <c r="M17" s="282"/>
      <c r="N17" s="283"/>
      <c r="O17" s="321"/>
      <c r="P17" s="322"/>
      <c r="Q17" s="323"/>
      <c r="R17" s="281"/>
      <c r="S17" s="282"/>
      <c r="T17" s="283"/>
      <c r="U17" s="281"/>
      <c r="V17" s="282"/>
      <c r="W17" s="283"/>
      <c r="X17" s="321"/>
      <c r="Y17" s="322"/>
      <c r="Z17" s="323"/>
      <c r="AA17" s="281"/>
      <c r="AB17" s="282"/>
      <c r="AC17" s="283"/>
      <c r="AD17" s="370">
        <f t="shared" si="0"/>
        <v>0</v>
      </c>
      <c r="AE17" s="371"/>
      <c r="AF17" s="372"/>
    </row>
    <row r="18" spans="2:32" ht="16.5" customHeight="1">
      <c r="B18" s="133" t="s">
        <v>292</v>
      </c>
      <c r="C18" s="119"/>
      <c r="D18" s="119"/>
      <c r="E18" s="119"/>
      <c r="F18" s="119"/>
      <c r="G18" s="119"/>
      <c r="H18" s="119"/>
      <c r="I18" s="119"/>
      <c r="J18" s="119"/>
      <c r="K18" s="136"/>
      <c r="L18" s="269"/>
      <c r="M18" s="231"/>
      <c r="N18" s="232"/>
      <c r="O18" s="254"/>
      <c r="P18" s="255"/>
      <c r="Q18" s="256"/>
      <c r="R18" s="269"/>
      <c r="S18" s="347"/>
      <c r="T18" s="348"/>
      <c r="U18" s="230"/>
      <c r="V18" s="231"/>
      <c r="W18" s="232"/>
      <c r="X18" s="254"/>
      <c r="Y18" s="255"/>
      <c r="Z18" s="256"/>
      <c r="AA18" s="230"/>
      <c r="AB18" s="231"/>
      <c r="AC18" s="232"/>
      <c r="AD18" s="294">
        <f t="shared" si="0"/>
        <v>0</v>
      </c>
      <c r="AE18" s="295"/>
      <c r="AF18" s="296"/>
    </row>
    <row r="19" spans="2:32" ht="10.5" customHeight="1">
      <c r="B19" s="391" t="s">
        <v>293</v>
      </c>
      <c r="C19" s="392"/>
      <c r="D19" s="392"/>
      <c r="E19" s="392"/>
      <c r="F19" s="392"/>
      <c r="G19" s="392"/>
      <c r="H19" s="392"/>
      <c r="I19" s="392"/>
      <c r="J19" s="392"/>
      <c r="K19" s="393"/>
      <c r="L19" s="281"/>
      <c r="M19" s="282"/>
      <c r="N19" s="283"/>
      <c r="O19" s="321"/>
      <c r="P19" s="322"/>
      <c r="Q19" s="323"/>
      <c r="R19" s="281"/>
      <c r="S19" s="282"/>
      <c r="T19" s="283"/>
      <c r="U19" s="361"/>
      <c r="V19" s="362"/>
      <c r="W19" s="363"/>
      <c r="X19" s="321"/>
      <c r="Y19" s="322"/>
      <c r="Z19" s="323"/>
      <c r="AA19" s="361"/>
      <c r="AB19" s="362"/>
      <c r="AC19" s="363"/>
      <c r="AD19" s="370">
        <f t="shared" si="0"/>
        <v>0</v>
      </c>
      <c r="AE19" s="371"/>
      <c r="AF19" s="372"/>
    </row>
    <row r="20" spans="2:32" ht="8.25" customHeight="1">
      <c r="B20" s="415" t="s">
        <v>294</v>
      </c>
      <c r="C20" s="416"/>
      <c r="D20" s="416"/>
      <c r="E20" s="416"/>
      <c r="F20" s="416"/>
      <c r="G20" s="416"/>
      <c r="H20" s="416"/>
      <c r="I20" s="416"/>
      <c r="J20" s="416"/>
      <c r="K20" s="417"/>
      <c r="L20" s="355"/>
      <c r="M20" s="356"/>
      <c r="N20" s="357"/>
      <c r="O20" s="358"/>
      <c r="P20" s="359"/>
      <c r="Q20" s="360"/>
      <c r="R20" s="355"/>
      <c r="S20" s="356"/>
      <c r="T20" s="357"/>
      <c r="U20" s="364"/>
      <c r="V20" s="365"/>
      <c r="W20" s="366"/>
      <c r="X20" s="358"/>
      <c r="Y20" s="359"/>
      <c r="Z20" s="360"/>
      <c r="AA20" s="364"/>
      <c r="AB20" s="365"/>
      <c r="AC20" s="366"/>
      <c r="AD20" s="373">
        <f t="shared" si="0"/>
        <v>0</v>
      </c>
      <c r="AE20" s="374"/>
      <c r="AF20" s="375"/>
    </row>
    <row r="21" spans="2:32" ht="10.5" customHeight="1">
      <c r="B21" s="391" t="s">
        <v>295</v>
      </c>
      <c r="C21" s="392"/>
      <c r="D21" s="392"/>
      <c r="E21" s="392"/>
      <c r="F21" s="392"/>
      <c r="G21" s="392"/>
      <c r="H21" s="392"/>
      <c r="I21" s="392"/>
      <c r="J21" s="392"/>
      <c r="K21" s="393"/>
      <c r="L21" s="281"/>
      <c r="M21" s="282"/>
      <c r="N21" s="283"/>
      <c r="O21" s="321"/>
      <c r="P21" s="322"/>
      <c r="Q21" s="323"/>
      <c r="R21" s="281"/>
      <c r="S21" s="282"/>
      <c r="T21" s="283"/>
      <c r="U21" s="361"/>
      <c r="V21" s="362"/>
      <c r="W21" s="363"/>
      <c r="X21" s="321"/>
      <c r="Y21" s="322"/>
      <c r="Z21" s="323"/>
      <c r="AA21" s="361"/>
      <c r="AB21" s="362"/>
      <c r="AC21" s="363"/>
      <c r="AD21" s="370">
        <f t="shared" si="0"/>
        <v>0</v>
      </c>
      <c r="AE21" s="371"/>
      <c r="AF21" s="372"/>
    </row>
    <row r="22" spans="2:32" ht="9" customHeight="1">
      <c r="B22" s="418" t="s">
        <v>296</v>
      </c>
      <c r="C22" s="419"/>
      <c r="D22" s="419"/>
      <c r="E22" s="419"/>
      <c r="F22" s="419"/>
      <c r="G22" s="419"/>
      <c r="H22" s="419"/>
      <c r="I22" s="419"/>
      <c r="J22" s="419"/>
      <c r="K22" s="420"/>
      <c r="L22" s="355"/>
      <c r="M22" s="356"/>
      <c r="N22" s="357"/>
      <c r="O22" s="358"/>
      <c r="P22" s="359"/>
      <c r="Q22" s="360"/>
      <c r="R22" s="355"/>
      <c r="S22" s="356"/>
      <c r="T22" s="357"/>
      <c r="U22" s="364"/>
      <c r="V22" s="365"/>
      <c r="W22" s="366"/>
      <c r="X22" s="358"/>
      <c r="Y22" s="359"/>
      <c r="Z22" s="360"/>
      <c r="AA22" s="364"/>
      <c r="AB22" s="365"/>
      <c r="AC22" s="366"/>
      <c r="AD22" s="373">
        <f t="shared" si="0"/>
        <v>0</v>
      </c>
      <c r="AE22" s="374"/>
      <c r="AF22" s="375"/>
    </row>
    <row r="23" spans="2:32" ht="16.5" customHeight="1">
      <c r="B23" s="402" t="s">
        <v>297</v>
      </c>
      <c r="C23" s="403"/>
      <c r="D23" s="403"/>
      <c r="E23" s="403"/>
      <c r="F23" s="403"/>
      <c r="G23" s="403"/>
      <c r="H23" s="403"/>
      <c r="I23" s="403"/>
      <c r="J23" s="403"/>
      <c r="K23" s="404"/>
      <c r="L23" s="269"/>
      <c r="M23" s="231"/>
      <c r="N23" s="232"/>
      <c r="O23" s="254"/>
      <c r="P23" s="255"/>
      <c r="Q23" s="256"/>
      <c r="R23" s="269"/>
      <c r="S23" s="347"/>
      <c r="T23" s="348"/>
      <c r="U23" s="230"/>
      <c r="V23" s="231"/>
      <c r="W23" s="232"/>
      <c r="X23" s="254"/>
      <c r="Y23" s="255"/>
      <c r="Z23" s="256"/>
      <c r="AA23" s="230"/>
      <c r="AB23" s="231"/>
      <c r="AC23" s="232"/>
      <c r="AD23" s="294">
        <f t="shared" si="0"/>
        <v>0</v>
      </c>
      <c r="AE23" s="295"/>
      <c r="AF23" s="296"/>
    </row>
    <row r="24" spans="2:32" ht="16.5" customHeight="1">
      <c r="B24" s="133" t="s">
        <v>298</v>
      </c>
      <c r="C24" s="119"/>
      <c r="D24" s="119"/>
      <c r="E24" s="119"/>
      <c r="F24" s="119"/>
      <c r="G24" s="119"/>
      <c r="H24" s="119"/>
      <c r="I24" s="119"/>
      <c r="J24" s="119"/>
      <c r="K24" s="121"/>
      <c r="L24" s="269"/>
      <c r="M24" s="231"/>
      <c r="N24" s="232"/>
      <c r="O24" s="254"/>
      <c r="P24" s="255"/>
      <c r="Q24" s="256"/>
      <c r="R24" s="269"/>
      <c r="S24" s="347"/>
      <c r="T24" s="348"/>
      <c r="U24" s="230"/>
      <c r="V24" s="231"/>
      <c r="W24" s="232"/>
      <c r="X24" s="254"/>
      <c r="Y24" s="255"/>
      <c r="Z24" s="256"/>
      <c r="AA24" s="230"/>
      <c r="AB24" s="231"/>
      <c r="AC24" s="232"/>
      <c r="AD24" s="294">
        <f t="shared" si="0"/>
        <v>0</v>
      </c>
      <c r="AE24" s="295"/>
      <c r="AF24" s="296"/>
    </row>
    <row r="25" spans="2:32" ht="16.5" customHeight="1">
      <c r="B25" s="133" t="s">
        <v>299</v>
      </c>
      <c r="C25" s="119"/>
      <c r="D25" s="119"/>
      <c r="E25" s="119"/>
      <c r="F25" s="119"/>
      <c r="G25" s="119"/>
      <c r="H25" s="119"/>
      <c r="I25" s="119"/>
      <c r="J25" s="119"/>
      <c r="K25" s="121"/>
      <c r="L25" s="269"/>
      <c r="M25" s="231"/>
      <c r="N25" s="232"/>
      <c r="O25" s="254"/>
      <c r="P25" s="255"/>
      <c r="Q25" s="256"/>
      <c r="R25" s="269"/>
      <c r="S25" s="347"/>
      <c r="T25" s="348"/>
      <c r="U25" s="230"/>
      <c r="V25" s="231"/>
      <c r="W25" s="232"/>
      <c r="X25" s="254"/>
      <c r="Y25" s="255"/>
      <c r="Z25" s="256"/>
      <c r="AA25" s="230"/>
      <c r="AB25" s="231"/>
      <c r="AC25" s="232"/>
      <c r="AD25" s="294">
        <f t="shared" si="0"/>
        <v>0</v>
      </c>
      <c r="AE25" s="295"/>
      <c r="AF25" s="296"/>
    </row>
    <row r="26" spans="2:32" ht="16.5" customHeight="1">
      <c r="B26" s="127" t="s">
        <v>114</v>
      </c>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9"/>
    </row>
    <row r="27" spans="2:32" ht="16.5" customHeight="1">
      <c r="B27" s="402" t="s">
        <v>157</v>
      </c>
      <c r="C27" s="405"/>
      <c r="D27" s="405"/>
      <c r="E27" s="405"/>
      <c r="F27" s="405"/>
      <c r="G27" s="405"/>
      <c r="H27" s="405"/>
      <c r="I27" s="405"/>
      <c r="J27" s="124"/>
      <c r="K27" s="121"/>
      <c r="L27" s="269"/>
      <c r="M27" s="231"/>
      <c r="N27" s="232"/>
      <c r="O27" s="254"/>
      <c r="P27" s="255"/>
      <c r="Q27" s="256"/>
      <c r="R27" s="269"/>
      <c r="S27" s="347"/>
      <c r="T27" s="348"/>
      <c r="U27" s="230"/>
      <c r="V27" s="231"/>
      <c r="W27" s="232"/>
      <c r="X27" s="254"/>
      <c r="Y27" s="255"/>
      <c r="Z27" s="256"/>
      <c r="AA27" s="230"/>
      <c r="AB27" s="231"/>
      <c r="AC27" s="232"/>
      <c r="AD27" s="294">
        <f>L27+U27</f>
        <v>0</v>
      </c>
      <c r="AE27" s="193"/>
      <c r="AF27" s="194"/>
    </row>
    <row r="28" spans="2:32" ht="16.5" customHeight="1">
      <c r="B28" s="127" t="s">
        <v>158</v>
      </c>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9"/>
    </row>
    <row r="29" spans="2:32" ht="18" customHeight="1">
      <c r="B29" s="412" t="s">
        <v>300</v>
      </c>
      <c r="C29" s="413"/>
      <c r="D29" s="413"/>
      <c r="E29" s="413"/>
      <c r="F29" s="413"/>
      <c r="G29" s="413"/>
      <c r="H29" s="413"/>
      <c r="I29" s="413"/>
      <c r="J29" s="413"/>
      <c r="K29" s="414"/>
      <c r="L29" s="281"/>
      <c r="M29" s="282"/>
      <c r="N29" s="283"/>
      <c r="O29" s="321"/>
      <c r="P29" s="322"/>
      <c r="Q29" s="323"/>
      <c r="R29" s="281"/>
      <c r="S29" s="282"/>
      <c r="T29" s="283"/>
      <c r="U29" s="281"/>
      <c r="V29" s="282"/>
      <c r="W29" s="283"/>
      <c r="X29" s="321"/>
      <c r="Y29" s="322"/>
      <c r="Z29" s="323"/>
      <c r="AA29" s="361"/>
      <c r="AB29" s="362"/>
      <c r="AC29" s="363"/>
      <c r="AD29" s="370">
        <f>L29+U29</f>
        <v>0</v>
      </c>
      <c r="AE29" s="371"/>
      <c r="AF29" s="372"/>
    </row>
    <row r="30" spans="2:32" ht="16.5" customHeight="1">
      <c r="B30" s="127" t="s">
        <v>120</v>
      </c>
      <c r="C30" s="124"/>
      <c r="D30" s="124"/>
      <c r="E30" s="124"/>
      <c r="F30" s="124"/>
      <c r="G30" s="124"/>
      <c r="H30" s="124"/>
      <c r="I30" s="124"/>
      <c r="J30" s="124"/>
      <c r="K30" s="121"/>
      <c r="L30" s="269"/>
      <c r="M30" s="231"/>
      <c r="N30" s="232"/>
      <c r="O30" s="254"/>
      <c r="P30" s="255"/>
      <c r="Q30" s="256"/>
      <c r="R30" s="269"/>
      <c r="S30" s="347"/>
      <c r="T30" s="348"/>
      <c r="U30" s="230"/>
      <c r="V30" s="231"/>
      <c r="W30" s="232"/>
      <c r="X30" s="254"/>
      <c r="Y30" s="255"/>
      <c r="Z30" s="256"/>
      <c r="AA30" s="230"/>
      <c r="AB30" s="231"/>
      <c r="AC30" s="232"/>
      <c r="AD30" s="294">
        <f>L30+U30</f>
        <v>0</v>
      </c>
      <c r="AE30" s="193"/>
      <c r="AF30" s="194"/>
    </row>
    <row r="31" spans="2:32" ht="16.5" customHeight="1">
      <c r="B31" s="127"/>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9"/>
    </row>
    <row r="32" spans="2:32" ht="16.5" customHeight="1">
      <c r="B32" s="127" t="s">
        <v>160</v>
      </c>
      <c r="C32" s="128"/>
      <c r="D32" s="128"/>
      <c r="E32" s="128"/>
      <c r="F32" s="128"/>
      <c r="G32" s="128"/>
      <c r="H32" s="128"/>
      <c r="I32" s="128"/>
      <c r="J32" s="128" t="s">
        <v>206</v>
      </c>
      <c r="K32" s="128"/>
      <c r="L32" s="128"/>
      <c r="M32" s="128"/>
      <c r="N32" s="128"/>
      <c r="O32" s="128"/>
      <c r="P32" s="128"/>
      <c r="Q32" s="128"/>
      <c r="R32" s="128"/>
      <c r="S32" s="128"/>
      <c r="T32" s="128"/>
      <c r="U32" s="128"/>
      <c r="V32" s="128"/>
      <c r="W32" s="128"/>
      <c r="X32" s="128"/>
      <c r="Y32" s="128"/>
      <c r="Z32" s="128"/>
      <c r="AA32" s="128"/>
      <c r="AB32" s="128"/>
      <c r="AC32" s="128"/>
      <c r="AD32" s="128"/>
      <c r="AE32" s="128"/>
      <c r="AF32" s="129"/>
    </row>
    <row r="33" spans="2:35" ht="16.5" customHeight="1">
      <c r="B33" s="402" t="s">
        <v>174</v>
      </c>
      <c r="C33" s="403"/>
      <c r="D33" s="403"/>
      <c r="E33" s="403"/>
      <c r="F33" s="403"/>
      <c r="G33" s="403"/>
      <c r="H33" s="403"/>
      <c r="I33" s="403"/>
      <c r="J33" s="119"/>
      <c r="K33" s="140"/>
      <c r="L33" s="269"/>
      <c r="M33" s="231"/>
      <c r="N33" s="232"/>
      <c r="O33" s="269">
        <f>L33</f>
        <v>0</v>
      </c>
      <c r="P33" s="231"/>
      <c r="Q33" s="232"/>
      <c r="R33" s="269"/>
      <c r="S33" s="231"/>
      <c r="T33" s="232"/>
      <c r="U33" s="269"/>
      <c r="V33" s="231"/>
      <c r="W33" s="232"/>
      <c r="X33" s="269">
        <f>U33</f>
        <v>0</v>
      </c>
      <c r="Y33" s="231"/>
      <c r="Z33" s="232"/>
      <c r="AA33" s="269"/>
      <c r="AB33" s="231"/>
      <c r="AC33" s="232"/>
      <c r="AD33" s="294">
        <f t="shared" ref="AD33:AD43" si="1">(L33*1.4)+(U33*1.4)</f>
        <v>0</v>
      </c>
      <c r="AE33" s="193"/>
      <c r="AF33" s="194"/>
    </row>
    <row r="34" spans="2:35" ht="16.5" customHeight="1">
      <c r="B34" s="402" t="s">
        <v>175</v>
      </c>
      <c r="C34" s="403"/>
      <c r="D34" s="403"/>
      <c r="E34" s="403"/>
      <c r="F34" s="403"/>
      <c r="G34" s="403"/>
      <c r="H34" s="403"/>
      <c r="I34" s="403"/>
      <c r="J34" s="119"/>
      <c r="K34" s="140"/>
      <c r="L34" s="269"/>
      <c r="M34" s="231"/>
      <c r="N34" s="232"/>
      <c r="O34" s="269">
        <f>L34</f>
        <v>0</v>
      </c>
      <c r="P34" s="231"/>
      <c r="Q34" s="232"/>
      <c r="R34" s="269"/>
      <c r="S34" s="231"/>
      <c r="T34" s="232"/>
      <c r="U34" s="269"/>
      <c r="V34" s="231"/>
      <c r="W34" s="232"/>
      <c r="X34" s="269">
        <f>U34</f>
        <v>0</v>
      </c>
      <c r="Y34" s="231"/>
      <c r="Z34" s="232"/>
      <c r="AA34" s="269"/>
      <c r="AB34" s="231"/>
      <c r="AC34" s="232"/>
      <c r="AD34" s="294">
        <f t="shared" si="1"/>
        <v>0</v>
      </c>
      <c r="AE34" s="193"/>
      <c r="AF34" s="194"/>
    </row>
    <row r="35" spans="2:35" ht="16.5" customHeight="1">
      <c r="B35" s="397" t="s">
        <v>176</v>
      </c>
      <c r="C35" s="398"/>
      <c r="D35" s="398"/>
      <c r="E35" s="398"/>
      <c r="F35" s="398"/>
      <c r="G35" s="398"/>
      <c r="H35" s="398"/>
      <c r="I35" s="398"/>
      <c r="J35" s="398"/>
      <c r="K35" s="399"/>
      <c r="L35" s="269"/>
      <c r="M35" s="231"/>
      <c r="N35" s="232"/>
      <c r="O35" s="269">
        <f t="shared" ref="O35:O43" si="2">L35</f>
        <v>0</v>
      </c>
      <c r="P35" s="231"/>
      <c r="Q35" s="232"/>
      <c r="R35" s="269"/>
      <c r="S35" s="231"/>
      <c r="T35" s="232"/>
      <c r="U35" s="269"/>
      <c r="V35" s="231"/>
      <c r="W35" s="232"/>
      <c r="X35" s="269">
        <f t="shared" ref="X35:X43" si="3">U35</f>
        <v>0</v>
      </c>
      <c r="Y35" s="231"/>
      <c r="Z35" s="232"/>
      <c r="AA35" s="269"/>
      <c r="AB35" s="231"/>
      <c r="AC35" s="232"/>
      <c r="AD35" s="294">
        <f t="shared" si="1"/>
        <v>0</v>
      </c>
      <c r="AE35" s="193"/>
      <c r="AF35" s="194"/>
    </row>
    <row r="36" spans="2:35" ht="16.5" customHeight="1">
      <c r="B36" s="402" t="s">
        <v>177</v>
      </c>
      <c r="C36" s="403"/>
      <c r="D36" s="403"/>
      <c r="E36" s="403"/>
      <c r="F36" s="403"/>
      <c r="G36" s="403"/>
      <c r="H36" s="403"/>
      <c r="I36" s="403"/>
      <c r="J36" s="119"/>
      <c r="K36" s="140"/>
      <c r="L36" s="269"/>
      <c r="M36" s="231"/>
      <c r="N36" s="232"/>
      <c r="O36" s="269">
        <f t="shared" si="2"/>
        <v>0</v>
      </c>
      <c r="P36" s="231"/>
      <c r="Q36" s="232"/>
      <c r="R36" s="269"/>
      <c r="S36" s="231"/>
      <c r="T36" s="232"/>
      <c r="U36" s="269"/>
      <c r="V36" s="231"/>
      <c r="W36" s="232"/>
      <c r="X36" s="269">
        <f t="shared" si="3"/>
        <v>0</v>
      </c>
      <c r="Y36" s="231"/>
      <c r="Z36" s="232"/>
      <c r="AA36" s="269"/>
      <c r="AB36" s="231"/>
      <c r="AC36" s="232"/>
      <c r="AD36" s="294">
        <f t="shared" si="1"/>
        <v>0</v>
      </c>
      <c r="AE36" s="193"/>
      <c r="AF36" s="194"/>
    </row>
    <row r="37" spans="2:35" ht="16.5" customHeight="1">
      <c r="B37" s="402" t="s">
        <v>178</v>
      </c>
      <c r="C37" s="403"/>
      <c r="D37" s="403"/>
      <c r="E37" s="403"/>
      <c r="F37" s="403"/>
      <c r="G37" s="403"/>
      <c r="H37" s="403"/>
      <c r="I37" s="403"/>
      <c r="J37" s="119"/>
      <c r="K37" s="140"/>
      <c r="L37" s="269"/>
      <c r="M37" s="231"/>
      <c r="N37" s="232"/>
      <c r="O37" s="269">
        <f t="shared" si="2"/>
        <v>0</v>
      </c>
      <c r="P37" s="231"/>
      <c r="Q37" s="232"/>
      <c r="R37" s="269"/>
      <c r="S37" s="231"/>
      <c r="T37" s="232"/>
      <c r="U37" s="269"/>
      <c r="V37" s="231"/>
      <c r="W37" s="232"/>
      <c r="X37" s="269">
        <f t="shared" si="3"/>
        <v>0</v>
      </c>
      <c r="Y37" s="231"/>
      <c r="Z37" s="232"/>
      <c r="AA37" s="269"/>
      <c r="AB37" s="231"/>
      <c r="AC37" s="232"/>
      <c r="AD37" s="294">
        <f t="shared" si="1"/>
        <v>0</v>
      </c>
      <c r="AE37" s="193"/>
      <c r="AF37" s="194"/>
    </row>
    <row r="38" spans="2:35" ht="16.5" customHeight="1">
      <c r="B38" s="402" t="s">
        <v>179</v>
      </c>
      <c r="C38" s="403"/>
      <c r="D38" s="403"/>
      <c r="E38" s="403"/>
      <c r="F38" s="403"/>
      <c r="G38" s="403"/>
      <c r="H38" s="403"/>
      <c r="I38" s="403"/>
      <c r="J38" s="403"/>
      <c r="K38" s="404"/>
      <c r="L38" s="269"/>
      <c r="M38" s="231"/>
      <c r="N38" s="232"/>
      <c r="O38" s="269">
        <f t="shared" si="2"/>
        <v>0</v>
      </c>
      <c r="P38" s="231"/>
      <c r="Q38" s="232"/>
      <c r="R38" s="269"/>
      <c r="S38" s="231"/>
      <c r="T38" s="232"/>
      <c r="U38" s="269"/>
      <c r="V38" s="231"/>
      <c r="W38" s="232"/>
      <c r="X38" s="269">
        <f t="shared" si="3"/>
        <v>0</v>
      </c>
      <c r="Y38" s="231"/>
      <c r="Z38" s="232"/>
      <c r="AA38" s="269"/>
      <c r="AB38" s="231"/>
      <c r="AC38" s="232"/>
      <c r="AD38" s="294">
        <f t="shared" si="1"/>
        <v>0</v>
      </c>
      <c r="AE38" s="193"/>
      <c r="AF38" s="194"/>
    </row>
    <row r="39" spans="2:35" ht="16.5" customHeight="1">
      <c r="B39" s="402" t="s">
        <v>180</v>
      </c>
      <c r="C39" s="403"/>
      <c r="D39" s="403"/>
      <c r="E39" s="403"/>
      <c r="F39" s="403"/>
      <c r="G39" s="403"/>
      <c r="H39" s="403"/>
      <c r="I39" s="403"/>
      <c r="J39" s="119"/>
      <c r="K39" s="140"/>
      <c r="L39" s="269"/>
      <c r="M39" s="231"/>
      <c r="N39" s="232"/>
      <c r="O39" s="269">
        <f t="shared" si="2"/>
        <v>0</v>
      </c>
      <c r="P39" s="231"/>
      <c r="Q39" s="232"/>
      <c r="R39" s="269"/>
      <c r="S39" s="231"/>
      <c r="T39" s="232"/>
      <c r="U39" s="269"/>
      <c r="V39" s="231"/>
      <c r="W39" s="232"/>
      <c r="X39" s="269">
        <f t="shared" si="3"/>
        <v>0</v>
      </c>
      <c r="Y39" s="231"/>
      <c r="Z39" s="232"/>
      <c r="AA39" s="269"/>
      <c r="AB39" s="231"/>
      <c r="AC39" s="232"/>
      <c r="AD39" s="294">
        <f t="shared" si="1"/>
        <v>0</v>
      </c>
      <c r="AE39" s="193"/>
      <c r="AF39" s="194"/>
    </row>
    <row r="40" spans="2:35" ht="16.5" customHeight="1">
      <c r="B40" s="402" t="s">
        <v>181</v>
      </c>
      <c r="C40" s="403"/>
      <c r="D40" s="403"/>
      <c r="E40" s="403"/>
      <c r="F40" s="403"/>
      <c r="G40" s="403"/>
      <c r="H40" s="403"/>
      <c r="I40" s="403"/>
      <c r="J40" s="119"/>
      <c r="K40" s="140"/>
      <c r="L40" s="269"/>
      <c r="M40" s="231"/>
      <c r="N40" s="232"/>
      <c r="O40" s="269">
        <f t="shared" si="2"/>
        <v>0</v>
      </c>
      <c r="P40" s="231"/>
      <c r="Q40" s="232"/>
      <c r="R40" s="269"/>
      <c r="S40" s="231"/>
      <c r="T40" s="232"/>
      <c r="U40" s="269"/>
      <c r="V40" s="231"/>
      <c r="W40" s="232"/>
      <c r="X40" s="269">
        <f t="shared" si="3"/>
        <v>0</v>
      </c>
      <c r="Y40" s="231"/>
      <c r="Z40" s="232"/>
      <c r="AA40" s="269"/>
      <c r="AB40" s="231"/>
      <c r="AC40" s="232"/>
      <c r="AD40" s="294">
        <f t="shared" si="1"/>
        <v>0</v>
      </c>
      <c r="AE40" s="193"/>
      <c r="AF40" s="194"/>
    </row>
    <row r="41" spans="2:35" ht="16.5" customHeight="1">
      <c r="B41" s="402" t="s">
        <v>182</v>
      </c>
      <c r="C41" s="403"/>
      <c r="D41" s="403"/>
      <c r="E41" s="403"/>
      <c r="F41" s="403"/>
      <c r="G41" s="403"/>
      <c r="H41" s="403"/>
      <c r="I41" s="403"/>
      <c r="J41" s="119"/>
      <c r="K41" s="140"/>
      <c r="L41" s="269"/>
      <c r="M41" s="231"/>
      <c r="N41" s="232"/>
      <c r="O41" s="269">
        <f t="shared" si="2"/>
        <v>0</v>
      </c>
      <c r="P41" s="231"/>
      <c r="Q41" s="232"/>
      <c r="R41" s="269"/>
      <c r="S41" s="231"/>
      <c r="T41" s="232"/>
      <c r="U41" s="269"/>
      <c r="V41" s="231"/>
      <c r="W41" s="232"/>
      <c r="X41" s="269">
        <f t="shared" si="3"/>
        <v>0</v>
      </c>
      <c r="Y41" s="231"/>
      <c r="Z41" s="232"/>
      <c r="AA41" s="269"/>
      <c r="AB41" s="231"/>
      <c r="AC41" s="232"/>
      <c r="AD41" s="294">
        <f t="shared" si="1"/>
        <v>0</v>
      </c>
      <c r="AE41" s="193"/>
      <c r="AF41" s="194"/>
    </row>
    <row r="42" spans="2:35" ht="16.5" customHeight="1">
      <c r="B42" s="402" t="s">
        <v>183</v>
      </c>
      <c r="C42" s="403"/>
      <c r="D42" s="403"/>
      <c r="E42" s="403"/>
      <c r="F42" s="403"/>
      <c r="G42" s="403"/>
      <c r="H42" s="403"/>
      <c r="I42" s="403"/>
      <c r="J42" s="119"/>
      <c r="K42" s="140"/>
      <c r="L42" s="269"/>
      <c r="M42" s="231"/>
      <c r="N42" s="232"/>
      <c r="O42" s="269">
        <f t="shared" si="2"/>
        <v>0</v>
      </c>
      <c r="P42" s="231"/>
      <c r="Q42" s="232"/>
      <c r="R42" s="269"/>
      <c r="S42" s="231"/>
      <c r="T42" s="232"/>
      <c r="U42" s="269"/>
      <c r="V42" s="231"/>
      <c r="W42" s="232"/>
      <c r="X42" s="269">
        <f t="shared" si="3"/>
        <v>0</v>
      </c>
      <c r="Y42" s="231"/>
      <c r="Z42" s="232"/>
      <c r="AA42" s="269"/>
      <c r="AB42" s="231"/>
      <c r="AC42" s="232"/>
      <c r="AD42" s="294">
        <f t="shared" si="1"/>
        <v>0</v>
      </c>
      <c r="AE42" s="193"/>
      <c r="AF42" s="194"/>
    </row>
    <row r="43" spans="2:35" ht="16.5" customHeight="1">
      <c r="B43" s="402" t="s">
        <v>184</v>
      </c>
      <c r="C43" s="403"/>
      <c r="D43" s="403"/>
      <c r="E43" s="403"/>
      <c r="F43" s="403"/>
      <c r="G43" s="403"/>
      <c r="H43" s="403"/>
      <c r="I43" s="403"/>
      <c r="J43" s="119"/>
      <c r="K43" s="140"/>
      <c r="L43" s="269"/>
      <c r="M43" s="231"/>
      <c r="N43" s="232"/>
      <c r="O43" s="269">
        <f t="shared" si="2"/>
        <v>0</v>
      </c>
      <c r="P43" s="231"/>
      <c r="Q43" s="232"/>
      <c r="R43" s="269"/>
      <c r="S43" s="231"/>
      <c r="T43" s="232"/>
      <c r="U43" s="269"/>
      <c r="V43" s="231"/>
      <c r="W43" s="232"/>
      <c r="X43" s="269">
        <f t="shared" si="3"/>
        <v>0</v>
      </c>
      <c r="Y43" s="231"/>
      <c r="Z43" s="232"/>
      <c r="AA43" s="269"/>
      <c r="AB43" s="231"/>
      <c r="AC43" s="232"/>
      <c r="AD43" s="294">
        <f t="shared" si="1"/>
        <v>0</v>
      </c>
      <c r="AE43" s="193"/>
      <c r="AF43" s="194"/>
    </row>
    <row r="44" spans="2:35" ht="16.5" customHeight="1">
      <c r="B44" s="272" t="s">
        <v>159</v>
      </c>
      <c r="C44" s="345"/>
      <c r="D44" s="345"/>
      <c r="E44" s="345"/>
      <c r="F44" s="345"/>
      <c r="G44" s="345"/>
      <c r="H44" s="345"/>
      <c r="I44" s="345"/>
      <c r="J44" s="345"/>
      <c r="K44" s="346"/>
      <c r="L44" s="294">
        <f>SUM(更新１難易度C術者総数その１,更新１難易度C術者総数その２)</f>
        <v>0</v>
      </c>
      <c r="M44" s="193"/>
      <c r="N44" s="194"/>
      <c r="O44" s="294">
        <f>SUM(更新１難易度C術者16歳未満その１,更新１難易度C術者16歳未満その２)</f>
        <v>0</v>
      </c>
      <c r="P44" s="193"/>
      <c r="Q44" s="194"/>
      <c r="R44" s="294"/>
      <c r="S44" s="193"/>
      <c r="T44" s="194"/>
      <c r="U44" s="294">
        <f>SUM(更新１難易度C助手総数その１,更新１難易度C助手総数その２)</f>
        <v>0</v>
      </c>
      <c r="V44" s="193"/>
      <c r="W44" s="194"/>
      <c r="X44" s="294">
        <f>SUM(更新１難易度C助手16歳未満その１,更新１難易度C助手16歳未満その２)</f>
        <v>0</v>
      </c>
      <c r="Y44" s="193"/>
      <c r="Z44" s="194"/>
      <c r="AA44" s="294"/>
      <c r="AB44" s="193"/>
      <c r="AC44" s="194"/>
      <c r="AD44" s="294">
        <f>SUM(更新１難易度C合計件数その１,更新１難易度C合計件数その２)</f>
        <v>0</v>
      </c>
      <c r="AE44" s="193"/>
      <c r="AF44" s="194"/>
      <c r="AG44"/>
      <c r="AH44"/>
      <c r="AI44"/>
    </row>
    <row r="45" spans="2:35" ht="16.5" customHeight="1">
      <c r="R45" s="381"/>
      <c r="S45" s="381"/>
      <c r="T45" s="381"/>
      <c r="U45" s="381"/>
      <c r="V45" s="19"/>
      <c r="W45" s="19"/>
      <c r="X45" s="19"/>
      <c r="Y45" s="19"/>
      <c r="AA45" s="381"/>
      <c r="AB45" s="381"/>
      <c r="AC45" s="381"/>
      <c r="AD45" s="381"/>
      <c r="AE45" s="19"/>
      <c r="AF45" s="19"/>
      <c r="AG45"/>
      <c r="AH45"/>
      <c r="AI45"/>
    </row>
    <row r="46" spans="2:35" ht="16.5" customHeight="1">
      <c r="T46" s="21"/>
      <c r="U46" s="19"/>
      <c r="V46" s="19"/>
      <c r="W46" s="19"/>
      <c r="Z46" s="21"/>
      <c r="AA46" s="19"/>
      <c r="AB46" s="19"/>
      <c r="AC46" s="19"/>
      <c r="AD46" s="19"/>
      <c r="AE46" s="19"/>
      <c r="AF46" s="19"/>
    </row>
    <row r="47" spans="2:35" ht="16.5" customHeight="1"/>
    <row r="48" spans="2:35" ht="16.5" customHeight="1"/>
  </sheetData>
  <sheetProtection algorithmName="SHA-512" hashValue="V00D6SF/QBhkSOdKgVXHGyJVQDP8mTj0/x3dh9WnxXnnjOp5z7H8f+ZpDwQeTR8rp9cs36ykZO1FEJOXOuy8Cw==" saltValue="gVfJ+HujsfrlEilwpOGndA==" spinCount="100000" sheet="1" objects="1" scenarios="1"/>
  <protectedRanges>
    <protectedRange sqref="E9:O9" name="範囲1_1_3_1"/>
  </protectedRanges>
  <mergeCells count="206">
    <mergeCell ref="B21:K21"/>
    <mergeCell ref="B22:K22"/>
    <mergeCell ref="B23:K23"/>
    <mergeCell ref="L23:N23"/>
    <mergeCell ref="O23:Q23"/>
    <mergeCell ref="R23:T23"/>
    <mergeCell ref="L21:N22"/>
    <mergeCell ref="X18:Z18"/>
    <mergeCell ref="AA18:AC18"/>
    <mergeCell ref="O21:Q22"/>
    <mergeCell ref="R21:T22"/>
    <mergeCell ref="U21:W22"/>
    <mergeCell ref="X21:Z22"/>
    <mergeCell ref="AA21:AC22"/>
    <mergeCell ref="AD18:AF18"/>
    <mergeCell ref="B19:K19"/>
    <mergeCell ref="L19:N20"/>
    <mergeCell ref="O19:Q20"/>
    <mergeCell ref="R19:T20"/>
    <mergeCell ref="U19:W20"/>
    <mergeCell ref="X19:Z20"/>
    <mergeCell ref="AA19:AC20"/>
    <mergeCell ref="AD19:AF20"/>
    <mergeCell ref="B20:K20"/>
    <mergeCell ref="L18:N18"/>
    <mergeCell ref="O18:Q18"/>
    <mergeCell ref="R18:T18"/>
    <mergeCell ref="U18:W18"/>
    <mergeCell ref="R45:U45"/>
    <mergeCell ref="AA45:AD45"/>
    <mergeCell ref="E9:O9"/>
    <mergeCell ref="L43:N43"/>
    <mergeCell ref="O43:Q43"/>
    <mergeCell ref="R43:T43"/>
    <mergeCell ref="U43:W43"/>
    <mergeCell ref="X43:Z43"/>
    <mergeCell ref="AA43:AC43"/>
    <mergeCell ref="AD43:AF43"/>
    <mergeCell ref="L41:N41"/>
    <mergeCell ref="O41:Q41"/>
    <mergeCell ref="R41:T41"/>
    <mergeCell ref="U41:W41"/>
    <mergeCell ref="X41:Z41"/>
    <mergeCell ref="AA41:AC41"/>
    <mergeCell ref="AD41:AF41"/>
    <mergeCell ref="L42:N42"/>
    <mergeCell ref="O42:Q42"/>
    <mergeCell ref="R42:T42"/>
    <mergeCell ref="U42:W42"/>
    <mergeCell ref="AD42:AF42"/>
    <mergeCell ref="L39:N39"/>
    <mergeCell ref="O39:Q39"/>
    <mergeCell ref="R39:T39"/>
    <mergeCell ref="U39:W39"/>
    <mergeCell ref="X39:Z39"/>
    <mergeCell ref="AA39:AC39"/>
    <mergeCell ref="AD39:AF39"/>
    <mergeCell ref="L40:N40"/>
    <mergeCell ref="O40:Q40"/>
    <mergeCell ref="R40:T40"/>
    <mergeCell ref="U40:W40"/>
    <mergeCell ref="X40:Z40"/>
    <mergeCell ref="AA40:AC40"/>
    <mergeCell ref="AD40:AF40"/>
    <mergeCell ref="O37:Q37"/>
    <mergeCell ref="R37:T37"/>
    <mergeCell ref="U37:W37"/>
    <mergeCell ref="X37:Z37"/>
    <mergeCell ref="AA37:AC37"/>
    <mergeCell ref="AD37:AF37"/>
    <mergeCell ref="L38:N38"/>
    <mergeCell ref="O38:Q38"/>
    <mergeCell ref="R38:T38"/>
    <mergeCell ref="U38:W38"/>
    <mergeCell ref="X38:Z38"/>
    <mergeCell ref="AA38:AC38"/>
    <mergeCell ref="AD38:AF38"/>
    <mergeCell ref="R33:T33"/>
    <mergeCell ref="U33:W33"/>
    <mergeCell ref="X33:Z33"/>
    <mergeCell ref="AA33:AC33"/>
    <mergeCell ref="AD33:AF33"/>
    <mergeCell ref="L34:N34"/>
    <mergeCell ref="O34:Q34"/>
    <mergeCell ref="R34:T34"/>
    <mergeCell ref="U34:W34"/>
    <mergeCell ref="X34:Z34"/>
    <mergeCell ref="AA34:AC34"/>
    <mergeCell ref="AD34:AF34"/>
    <mergeCell ref="B9:D9"/>
    <mergeCell ref="L12:T12"/>
    <mergeCell ref="U12:AC12"/>
    <mergeCell ref="AA13:AC13"/>
    <mergeCell ref="AD13:AF13"/>
    <mergeCell ref="B15:K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B16:I16"/>
    <mergeCell ref="L16:N16"/>
    <mergeCell ref="O16:Q16"/>
    <mergeCell ref="R16:T16"/>
    <mergeCell ref="U16:W16"/>
    <mergeCell ref="X16:Z16"/>
    <mergeCell ref="AA16:AC16"/>
    <mergeCell ref="AD16:AF16"/>
    <mergeCell ref="L17:N17"/>
    <mergeCell ref="O17:Q17"/>
    <mergeCell ref="R17:T17"/>
    <mergeCell ref="U17:W17"/>
    <mergeCell ref="X17:Z17"/>
    <mergeCell ref="AA17:AC17"/>
    <mergeCell ref="AD17:AF17"/>
    <mergeCell ref="B17:K17"/>
    <mergeCell ref="AD21:AF22"/>
    <mergeCell ref="L25:N25"/>
    <mergeCell ref="O25:Q25"/>
    <mergeCell ref="R25:T25"/>
    <mergeCell ref="U25:W25"/>
    <mergeCell ref="X25:Z25"/>
    <mergeCell ref="AA25:AC25"/>
    <mergeCell ref="AD25:AF25"/>
    <mergeCell ref="U23:W23"/>
    <mergeCell ref="X23:Z23"/>
    <mergeCell ref="AA23:AC23"/>
    <mergeCell ref="AD23:AF23"/>
    <mergeCell ref="L24:N24"/>
    <mergeCell ref="O24:Q24"/>
    <mergeCell ref="R24:T24"/>
    <mergeCell ref="U24:W24"/>
    <mergeCell ref="X24:Z24"/>
    <mergeCell ref="AA24:AC24"/>
    <mergeCell ref="AD24:AF24"/>
    <mergeCell ref="O36:Q36"/>
    <mergeCell ref="R36:T36"/>
    <mergeCell ref="U36:W36"/>
    <mergeCell ref="X36:Z36"/>
    <mergeCell ref="AA36:AC36"/>
    <mergeCell ref="AD36:AF36"/>
    <mergeCell ref="AD44:AF44"/>
    <mergeCell ref="L30:N30"/>
    <mergeCell ref="O30:Q30"/>
    <mergeCell ref="R30:T30"/>
    <mergeCell ref="U30:W30"/>
    <mergeCell ref="X30:Z30"/>
    <mergeCell ref="AA30:AC30"/>
    <mergeCell ref="L37:N37"/>
    <mergeCell ref="L35:N35"/>
    <mergeCell ref="O35:Q35"/>
    <mergeCell ref="R35:T35"/>
    <mergeCell ref="U35:W35"/>
    <mergeCell ref="X35:Z35"/>
    <mergeCell ref="AA35:AC35"/>
    <mergeCell ref="AD35:AF35"/>
    <mergeCell ref="L36:N36"/>
    <mergeCell ref="L33:N33"/>
    <mergeCell ref="O33:Q33"/>
    <mergeCell ref="R29:T29"/>
    <mergeCell ref="U29:W29"/>
    <mergeCell ref="X29:Z29"/>
    <mergeCell ref="AA29:AC29"/>
    <mergeCell ref="AD29:AF29"/>
    <mergeCell ref="B27:I27"/>
    <mergeCell ref="L27:N27"/>
    <mergeCell ref="O27:Q27"/>
    <mergeCell ref="R27:T27"/>
    <mergeCell ref="U27:W27"/>
    <mergeCell ref="X27:Z27"/>
    <mergeCell ref="AA27:AC27"/>
    <mergeCell ref="AD27:AF27"/>
    <mergeCell ref="B29:K29"/>
    <mergeCell ref="C6:AE7"/>
    <mergeCell ref="B44:K44"/>
    <mergeCell ref="L44:N44"/>
    <mergeCell ref="O44:Q44"/>
    <mergeCell ref="R44:T44"/>
    <mergeCell ref="U44:W44"/>
    <mergeCell ref="X44:Z44"/>
    <mergeCell ref="AA44:AC44"/>
    <mergeCell ref="B42:I42"/>
    <mergeCell ref="B43:I43"/>
    <mergeCell ref="X42:Z42"/>
    <mergeCell ref="AA42:AC42"/>
    <mergeCell ref="B33:I33"/>
    <mergeCell ref="B34:I34"/>
    <mergeCell ref="B35:K35"/>
    <mergeCell ref="B36:I36"/>
    <mergeCell ref="B37:I37"/>
    <mergeCell ref="B38:K38"/>
    <mergeCell ref="B39:I39"/>
    <mergeCell ref="AD30:AF30"/>
    <mergeCell ref="L29:N29"/>
    <mergeCell ref="O29:Q29"/>
    <mergeCell ref="B40:I40"/>
    <mergeCell ref="B41:I41"/>
  </mergeCells>
  <phoneticPr fontId="4"/>
  <printOptions horizontalCentered="1"/>
  <pageMargins left="0.78740157480314965" right="0.55118110236220474" top="0.78740157480314965" bottom="0.59055118110236227" header="0.51181102362204722" footer="0.51181102362204722"/>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AC173"/>
  <sheetViews>
    <sheetView showGridLines="0" zoomScaleNormal="100" workbookViewId="0">
      <selection activeCell="D6" sqref="D6:Z7"/>
    </sheetView>
  </sheetViews>
  <sheetFormatPr defaultColWidth="2.5" defaultRowHeight="13.5"/>
  <cols>
    <col min="1" max="11" width="3" style="81" customWidth="1"/>
    <col min="12" max="14" width="3.5" style="81" customWidth="1"/>
    <col min="15" max="17" width="3" style="81" customWidth="1"/>
    <col min="18" max="18" width="3.5" style="81" customWidth="1"/>
    <col min="19" max="20" width="3.5" style="78" customWidth="1"/>
    <col min="21" max="26" width="3" style="78" customWidth="1"/>
    <col min="27" max="29" width="2.5" style="78" customWidth="1"/>
    <col min="30" max="16384" width="2.5" style="78"/>
  </cols>
  <sheetData>
    <row r="1" spans="1:29" s="82" customFormat="1" ht="12" customHeight="1">
      <c r="A1" s="17" t="s">
        <v>9</v>
      </c>
      <c r="B1" s="17"/>
      <c r="C1" s="17"/>
      <c r="D1" s="17"/>
      <c r="E1" s="17"/>
      <c r="F1" s="18"/>
      <c r="G1" s="17"/>
      <c r="H1" s="17"/>
      <c r="I1" s="17"/>
      <c r="J1" s="17"/>
      <c r="K1" s="17"/>
      <c r="L1" s="17"/>
      <c r="M1" s="17"/>
      <c r="N1" s="17"/>
      <c r="O1" s="17"/>
      <c r="P1" s="17"/>
      <c r="Q1" s="17"/>
      <c r="R1" s="17"/>
      <c r="S1" s="247" t="s">
        <v>10</v>
      </c>
      <c r="T1" s="247"/>
      <c r="U1" s="247"/>
      <c r="V1" s="247"/>
      <c r="W1" s="247"/>
      <c r="X1" s="247"/>
      <c r="Y1" s="247"/>
      <c r="Z1" s="247"/>
      <c r="AA1" s="247"/>
      <c r="AB1" s="247"/>
      <c r="AC1" s="247"/>
    </row>
    <row r="2" spans="1:29" ht="12" customHeight="1">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83" t="s">
        <v>221</v>
      </c>
    </row>
    <row r="3" spans="1:29">
      <c r="A3" s="21"/>
      <c r="B3" s="21"/>
      <c r="C3" s="21"/>
      <c r="D3" s="21"/>
      <c r="E3" s="21"/>
      <c r="F3" s="21"/>
      <c r="G3" s="21"/>
      <c r="H3" s="21"/>
      <c r="I3" s="21"/>
      <c r="J3" s="21"/>
      <c r="K3" s="21"/>
      <c r="L3" s="21"/>
      <c r="M3" s="21"/>
      <c r="N3" s="21"/>
      <c r="O3" s="21"/>
      <c r="P3" s="21"/>
      <c r="Q3" s="21"/>
      <c r="R3" s="25"/>
      <c r="S3" s="1"/>
      <c r="T3" s="1"/>
      <c r="U3" s="1"/>
      <c r="V3" s="1"/>
      <c r="W3" s="1"/>
      <c r="X3" s="1"/>
      <c r="Y3" s="1"/>
      <c r="Z3" s="1"/>
      <c r="AA3" s="1"/>
      <c r="AB3" s="1"/>
      <c r="AC3" s="1"/>
    </row>
    <row r="4" spans="1:29" ht="13.5" customHeight="1">
      <c r="A4" s="89" t="s">
        <v>273</v>
      </c>
      <c r="B4" s="1"/>
      <c r="C4" s="1"/>
      <c r="D4" s="21"/>
      <c r="E4" s="21"/>
      <c r="F4" s="21"/>
      <c r="G4" s="21"/>
      <c r="H4" s="21"/>
      <c r="I4" s="21"/>
      <c r="J4" s="21"/>
      <c r="K4" s="21"/>
      <c r="L4" s="21"/>
      <c r="M4" s="21"/>
      <c r="N4" s="21"/>
      <c r="O4" s="21"/>
      <c r="P4" s="21"/>
      <c r="Q4" s="21"/>
      <c r="R4" s="25"/>
      <c r="S4" s="1"/>
      <c r="T4" s="1"/>
      <c r="U4" s="1"/>
      <c r="V4" s="1"/>
      <c r="W4" s="1"/>
      <c r="X4" s="1"/>
      <c r="Y4" s="1"/>
      <c r="Z4" s="1"/>
      <c r="AA4" s="1"/>
      <c r="AB4" s="1"/>
      <c r="AC4" s="1"/>
    </row>
    <row r="5" spans="1:29" ht="13.5" customHeight="1">
      <c r="A5" s="21"/>
      <c r="B5" s="21"/>
      <c r="C5" s="21"/>
      <c r="D5" s="21"/>
      <c r="E5" s="21"/>
      <c r="F5" s="21"/>
      <c r="G5" s="21"/>
      <c r="H5" s="21"/>
      <c r="I5" s="21"/>
      <c r="J5" s="21"/>
      <c r="K5" s="21"/>
      <c r="L5" s="21"/>
      <c r="M5" s="21"/>
      <c r="N5" s="21"/>
      <c r="O5" s="21"/>
      <c r="P5" s="21"/>
      <c r="Q5" s="21"/>
      <c r="R5" s="25"/>
      <c r="S5" s="1"/>
      <c r="T5" s="1"/>
      <c r="U5" s="1"/>
      <c r="V5" s="1"/>
      <c r="W5" s="1"/>
      <c r="X5" s="1"/>
      <c r="Y5" s="1"/>
      <c r="Z5" s="1"/>
      <c r="AA5" s="1"/>
      <c r="AB5" s="1"/>
      <c r="AC5" s="1"/>
    </row>
    <row r="6" spans="1:29" ht="15" customHeight="1">
      <c r="A6" s="21"/>
      <c r="B6" s="21"/>
      <c r="C6" s="1"/>
      <c r="D6" s="216" t="s">
        <v>217</v>
      </c>
      <c r="E6" s="421"/>
      <c r="F6" s="421"/>
      <c r="G6" s="421"/>
      <c r="H6" s="421"/>
      <c r="I6" s="421"/>
      <c r="J6" s="421"/>
      <c r="K6" s="421"/>
      <c r="L6" s="421"/>
      <c r="M6" s="421"/>
      <c r="N6" s="421"/>
      <c r="O6" s="421"/>
      <c r="P6" s="421"/>
      <c r="Q6" s="421"/>
      <c r="R6" s="421"/>
      <c r="S6" s="421"/>
      <c r="T6" s="421"/>
      <c r="U6" s="421"/>
      <c r="V6" s="421"/>
      <c r="W6" s="421"/>
      <c r="X6" s="421"/>
      <c r="Y6" s="421"/>
      <c r="Z6" s="422"/>
      <c r="AA6" s="1"/>
      <c r="AB6" s="1"/>
      <c r="AC6" s="1"/>
    </row>
    <row r="7" spans="1:29" ht="15" customHeight="1">
      <c r="A7" s="21"/>
      <c r="B7" s="21"/>
      <c r="C7" s="26"/>
      <c r="D7" s="423"/>
      <c r="E7" s="424"/>
      <c r="F7" s="424"/>
      <c r="G7" s="424"/>
      <c r="H7" s="424"/>
      <c r="I7" s="424"/>
      <c r="J7" s="424"/>
      <c r="K7" s="424"/>
      <c r="L7" s="424"/>
      <c r="M7" s="424"/>
      <c r="N7" s="424"/>
      <c r="O7" s="424"/>
      <c r="P7" s="424"/>
      <c r="Q7" s="424"/>
      <c r="R7" s="424"/>
      <c r="S7" s="424"/>
      <c r="T7" s="424"/>
      <c r="U7" s="424"/>
      <c r="V7" s="424"/>
      <c r="W7" s="424"/>
      <c r="X7" s="424"/>
      <c r="Y7" s="424"/>
      <c r="Z7" s="425"/>
      <c r="AA7" s="1"/>
      <c r="AB7" s="1"/>
      <c r="AC7" s="1"/>
    </row>
    <row r="8" spans="1:29" ht="15.6" customHeight="1">
      <c r="A8" s="21"/>
      <c r="B8" s="21"/>
      <c r="C8" s="21"/>
      <c r="D8" s="21"/>
      <c r="E8" s="21"/>
      <c r="F8" s="22"/>
      <c r="G8" s="21"/>
      <c r="H8" s="21"/>
      <c r="I8" s="21"/>
      <c r="J8" s="21"/>
      <c r="K8" s="21"/>
      <c r="L8" s="21"/>
      <c r="M8" s="21"/>
      <c r="N8" s="21"/>
      <c r="O8" s="21"/>
      <c r="P8" s="21"/>
      <c r="Q8" s="21"/>
      <c r="R8" s="21"/>
      <c r="S8" s="1"/>
      <c r="T8" s="1"/>
      <c r="U8" s="1"/>
      <c r="V8" s="1"/>
      <c r="W8" s="1"/>
      <c r="X8" s="1"/>
      <c r="Y8" s="1"/>
      <c r="Z8" s="1"/>
      <c r="AA8" s="1"/>
      <c r="AB8" s="1"/>
      <c r="AC8" s="1"/>
    </row>
    <row r="9" spans="1:29" ht="23.1" customHeight="1">
      <c r="A9" s="21"/>
      <c r="B9" s="426" t="s">
        <v>34</v>
      </c>
      <c r="C9" s="289"/>
      <c r="D9" s="290"/>
      <c r="E9" s="291">
        <f>'１'!G16</f>
        <v>0</v>
      </c>
      <c r="F9" s="292"/>
      <c r="G9" s="292"/>
      <c r="H9" s="292"/>
      <c r="I9" s="292"/>
      <c r="J9" s="292"/>
      <c r="K9" s="292"/>
      <c r="L9" s="292"/>
      <c r="M9" s="292"/>
      <c r="N9" s="292"/>
      <c r="O9" s="293"/>
      <c r="P9" s="21"/>
      <c r="Q9" s="23"/>
      <c r="R9" s="21"/>
      <c r="S9" s="1"/>
      <c r="T9" s="1"/>
      <c r="U9" s="1"/>
      <c r="V9" s="1"/>
      <c r="W9" s="27"/>
      <c r="X9" s="1"/>
      <c r="Y9" s="1"/>
      <c r="Z9" s="1"/>
      <c r="AA9" s="1"/>
      <c r="AB9" s="1"/>
      <c r="AC9" s="1"/>
    </row>
    <row r="10" spans="1:29">
      <c r="A10" s="21"/>
      <c r="B10" s="96"/>
      <c r="C10" s="96"/>
      <c r="D10" s="96"/>
      <c r="E10" s="21"/>
      <c r="F10" s="22"/>
      <c r="G10" s="21"/>
      <c r="H10" s="21"/>
      <c r="I10" s="21"/>
      <c r="J10" s="21"/>
      <c r="K10" s="21"/>
      <c r="L10" s="21"/>
      <c r="M10" s="21"/>
      <c r="N10" s="21"/>
      <c r="O10" s="21"/>
      <c r="P10" s="21"/>
      <c r="Q10" s="21"/>
      <c r="R10" s="21"/>
      <c r="S10" s="1"/>
      <c r="T10" s="1"/>
      <c r="U10" s="1"/>
      <c r="V10" s="1"/>
      <c r="W10" s="1"/>
      <c r="X10" s="1"/>
      <c r="Y10" s="1"/>
      <c r="Z10" s="1"/>
      <c r="AA10" s="1"/>
      <c r="AB10" s="1"/>
      <c r="AC10" s="1"/>
    </row>
    <row r="11" spans="1:29">
      <c r="A11" s="21"/>
      <c r="B11" s="96"/>
      <c r="C11" s="96"/>
      <c r="D11" s="96"/>
      <c r="E11" s="21"/>
      <c r="F11" s="22"/>
      <c r="G11" s="21"/>
      <c r="H11" s="21"/>
      <c r="I11" s="21"/>
      <c r="J11" s="21"/>
      <c r="K11" s="21"/>
      <c r="L11" s="21"/>
      <c r="M11" s="21"/>
      <c r="N11" s="21"/>
      <c r="O11" s="21"/>
      <c r="P11" s="21"/>
      <c r="Q11" s="21"/>
      <c r="R11" s="21"/>
      <c r="S11" s="1"/>
      <c r="T11" s="1"/>
      <c r="U11" s="1"/>
      <c r="V11" s="1"/>
      <c r="W11" s="1"/>
      <c r="X11" s="1"/>
      <c r="Y11" s="1"/>
      <c r="Z11" s="1"/>
      <c r="AA11" s="1"/>
      <c r="AB11" s="1"/>
      <c r="AC11" s="1"/>
    </row>
    <row r="12" spans="1:29" ht="23.85" customHeight="1">
      <c r="A12" s="21"/>
      <c r="B12" s="21"/>
      <c r="C12" s="1"/>
      <c r="D12" s="324"/>
      <c r="E12" s="325"/>
      <c r="F12" s="325"/>
      <c r="G12" s="325"/>
      <c r="H12" s="326"/>
      <c r="I12" s="205" t="s">
        <v>11</v>
      </c>
      <c r="J12" s="264"/>
      <c r="K12" s="264"/>
      <c r="L12" s="264"/>
      <c r="M12" s="264"/>
      <c r="N12" s="265"/>
      <c r="O12" s="205" t="s">
        <v>51</v>
      </c>
      <c r="P12" s="264"/>
      <c r="Q12" s="264"/>
      <c r="R12" s="264"/>
      <c r="S12" s="264"/>
      <c r="T12" s="265"/>
      <c r="U12" s="205" t="s">
        <v>30</v>
      </c>
      <c r="V12" s="264"/>
      <c r="W12" s="264"/>
      <c r="X12" s="264"/>
      <c r="Y12" s="264"/>
      <c r="Z12" s="265"/>
      <c r="AA12" s="1"/>
      <c r="AB12" s="1"/>
      <c r="AC12" s="1"/>
    </row>
    <row r="13" spans="1:29" ht="23.85" customHeight="1">
      <c r="A13" s="21"/>
      <c r="B13" s="21"/>
      <c r="C13" s="1"/>
      <c r="D13" s="427"/>
      <c r="E13" s="428"/>
      <c r="F13" s="428"/>
      <c r="G13" s="428"/>
      <c r="H13" s="429"/>
      <c r="I13" s="205" t="s">
        <v>31</v>
      </c>
      <c r="J13" s="229"/>
      <c r="K13" s="206"/>
      <c r="L13" s="430" t="s">
        <v>218</v>
      </c>
      <c r="M13" s="431"/>
      <c r="N13" s="432"/>
      <c r="O13" s="205" t="s">
        <v>31</v>
      </c>
      <c r="P13" s="229"/>
      <c r="Q13" s="229"/>
      <c r="R13" s="433" t="s">
        <v>218</v>
      </c>
      <c r="S13" s="431"/>
      <c r="T13" s="431"/>
      <c r="U13" s="205" t="s">
        <v>31</v>
      </c>
      <c r="V13" s="229"/>
      <c r="W13" s="229"/>
      <c r="X13" s="229"/>
      <c r="Y13" s="229"/>
      <c r="Z13" s="206"/>
      <c r="AA13" s="8"/>
      <c r="AB13" s="1"/>
      <c r="AC13" s="1"/>
    </row>
    <row r="14" spans="1:29" ht="23.85" customHeight="1">
      <c r="A14" s="21"/>
      <c r="B14" s="21"/>
      <c r="C14" s="1"/>
      <c r="D14" s="205" t="s">
        <v>18</v>
      </c>
      <c r="E14" s="229"/>
      <c r="F14" s="229"/>
      <c r="G14" s="229"/>
      <c r="H14" s="206"/>
      <c r="I14" s="205">
        <f>('4-1'!L52-'4-1'!M52)+'4-1'!M52*0.1</f>
        <v>0</v>
      </c>
      <c r="J14" s="229"/>
      <c r="K14" s="229"/>
      <c r="L14" s="205">
        <f>'4-1'!O52+(SUM('4-1'!L15:L20))</f>
        <v>0</v>
      </c>
      <c r="M14" s="229"/>
      <c r="N14" s="229"/>
      <c r="O14" s="205">
        <f>('4-1'!U52-'4-1'!V52)+'4-1'!V52*0.1</f>
        <v>0</v>
      </c>
      <c r="P14" s="229"/>
      <c r="Q14" s="229"/>
      <c r="R14" s="205">
        <f>'4-1'!X52+(SUM('4-1'!U15:U20))</f>
        <v>0</v>
      </c>
      <c r="S14" s="229"/>
      <c r="T14" s="229"/>
      <c r="U14" s="205">
        <f>'4-1'!AD52</f>
        <v>0</v>
      </c>
      <c r="V14" s="229"/>
      <c r="W14" s="229"/>
      <c r="X14" s="229">
        <f>'4-1'!AD52</f>
        <v>0</v>
      </c>
      <c r="Y14" s="229"/>
      <c r="Z14" s="206"/>
      <c r="AA14" s="1"/>
      <c r="AB14" s="1"/>
      <c r="AC14" s="1"/>
    </row>
    <row r="15" spans="1:29" ht="23.85" customHeight="1">
      <c r="A15" s="21"/>
      <c r="B15" s="21"/>
      <c r="C15" s="1"/>
      <c r="D15" s="205" t="s">
        <v>4</v>
      </c>
      <c r="E15" s="175"/>
      <c r="F15" s="175"/>
      <c r="G15" s="175"/>
      <c r="H15" s="176"/>
      <c r="I15" s="205">
        <f>'4-3'!L42</f>
        <v>0</v>
      </c>
      <c r="J15" s="229"/>
      <c r="K15" s="229"/>
      <c r="L15" s="205">
        <f>'4-3'!O42+(SUM('4-2'!L15:L25))</f>
        <v>0</v>
      </c>
      <c r="M15" s="229"/>
      <c r="N15" s="229"/>
      <c r="O15" s="205">
        <f>'4-3'!U42</f>
        <v>0</v>
      </c>
      <c r="P15" s="229"/>
      <c r="Q15" s="229"/>
      <c r="R15" s="205">
        <f>'4-3'!X42+(SUM('4-2'!U15:U25))</f>
        <v>0</v>
      </c>
      <c r="S15" s="229"/>
      <c r="T15" s="229"/>
      <c r="U15" s="205">
        <f>'4-3'!AD42</f>
        <v>0</v>
      </c>
      <c r="V15" s="229"/>
      <c r="W15" s="229"/>
      <c r="X15" s="229">
        <f>'4-1'!AD53</f>
        <v>0</v>
      </c>
      <c r="Y15" s="229"/>
      <c r="Z15" s="206"/>
      <c r="AA15" s="1"/>
      <c r="AB15" s="1"/>
      <c r="AC15" s="1"/>
    </row>
    <row r="16" spans="1:29" ht="23.85" customHeight="1">
      <c r="A16" s="21"/>
      <c r="B16" s="21"/>
      <c r="C16" s="1"/>
      <c r="D16" s="205" t="s">
        <v>5</v>
      </c>
      <c r="E16" s="229"/>
      <c r="F16" s="229"/>
      <c r="G16" s="229"/>
      <c r="H16" s="206"/>
      <c r="I16" s="205">
        <f>'4-5'!L44</f>
        <v>0</v>
      </c>
      <c r="J16" s="229"/>
      <c r="K16" s="206"/>
      <c r="L16" s="205">
        <f>'4-5'!O44+(SUM('4-4'!L15:L29))</f>
        <v>0</v>
      </c>
      <c r="M16" s="229"/>
      <c r="N16" s="206"/>
      <c r="O16" s="205">
        <f>'4-5'!U44</f>
        <v>0</v>
      </c>
      <c r="P16" s="229"/>
      <c r="Q16" s="206"/>
      <c r="R16" s="205">
        <f>'4-5'!X44+(SUM('4-4'!U15:U29))</f>
        <v>0</v>
      </c>
      <c r="S16" s="229"/>
      <c r="T16" s="206"/>
      <c r="U16" s="205">
        <f>'4-5'!AD44</f>
        <v>0</v>
      </c>
      <c r="V16" s="229"/>
      <c r="W16" s="229"/>
      <c r="X16" s="229">
        <f>'4-1'!AD54</f>
        <v>0</v>
      </c>
      <c r="Y16" s="229"/>
      <c r="Z16" s="206"/>
      <c r="AA16" s="1"/>
      <c r="AB16" s="1"/>
      <c r="AC16" s="1"/>
    </row>
    <row r="17" spans="1:29" ht="23.85" customHeight="1">
      <c r="A17" s="21"/>
      <c r="B17" s="21"/>
      <c r="C17" s="1"/>
      <c r="D17" s="205" t="s">
        <v>199</v>
      </c>
      <c r="E17" s="229"/>
      <c r="F17" s="229"/>
      <c r="G17" s="229"/>
      <c r="H17" s="206"/>
      <c r="I17" s="205">
        <f>(SUM(I14:I16)-SUM(L14:L16))*1+SUM(L14:L16)*1.4</f>
        <v>0</v>
      </c>
      <c r="J17" s="229"/>
      <c r="K17" s="229"/>
      <c r="L17" s="229"/>
      <c r="M17" s="229"/>
      <c r="N17" s="206"/>
      <c r="O17" s="205">
        <f>(SUM(O14:O16)-SUM(R14:R16))*1+SUM(R14:R16)*1.4</f>
        <v>0</v>
      </c>
      <c r="P17" s="229"/>
      <c r="Q17" s="229"/>
      <c r="R17" s="229"/>
      <c r="S17" s="229"/>
      <c r="T17" s="206"/>
      <c r="U17" s="205">
        <f>IF(I17+O17=SUM(U14:U16),SUM(U14:U16),"ERROR!")</f>
        <v>0</v>
      </c>
      <c r="V17" s="229"/>
      <c r="W17" s="229"/>
      <c r="X17" s="229"/>
      <c r="Y17" s="229"/>
      <c r="Z17" s="206"/>
      <c r="AA17" s="1"/>
      <c r="AB17" s="1"/>
      <c r="AC17" s="1"/>
    </row>
    <row r="18" spans="1:29" ht="12" customHeight="1">
      <c r="A18" s="21"/>
      <c r="B18" s="21"/>
      <c r="C18" s="21"/>
      <c r="D18" s="21"/>
      <c r="E18" s="21"/>
      <c r="F18" s="21"/>
      <c r="G18" s="21"/>
      <c r="H18" s="21"/>
      <c r="I18" s="21"/>
      <c r="J18" s="21"/>
      <c r="K18" s="21"/>
      <c r="L18" s="21"/>
      <c r="M18" s="21"/>
      <c r="N18" s="141"/>
      <c r="O18" s="21"/>
      <c r="P18" s="21"/>
      <c r="Q18" s="21"/>
      <c r="R18" s="21"/>
      <c r="S18" s="1"/>
      <c r="T18" s="1"/>
      <c r="U18" s="1"/>
      <c r="V18" s="1"/>
      <c r="W18" s="1"/>
      <c r="X18" s="1"/>
      <c r="Y18" s="1"/>
      <c r="Z18" s="142" t="s">
        <v>200</v>
      </c>
      <c r="AA18" s="1"/>
      <c r="AB18" s="1"/>
      <c r="AC18" s="1"/>
    </row>
    <row r="19" spans="1:29" ht="12" customHeight="1">
      <c r="A19" s="21"/>
      <c r="B19" s="21"/>
      <c r="C19" s="21"/>
      <c r="D19" s="21"/>
      <c r="E19" s="21"/>
      <c r="F19" s="21"/>
      <c r="G19" s="21"/>
      <c r="H19" s="21"/>
      <c r="I19" s="21"/>
      <c r="J19" s="21"/>
      <c r="K19" s="21"/>
      <c r="L19" s="21"/>
      <c r="M19" s="21"/>
      <c r="N19" s="141"/>
      <c r="O19" s="21"/>
      <c r="P19" s="21"/>
      <c r="Q19" s="21"/>
      <c r="R19" s="21"/>
      <c r="S19" s="1"/>
      <c r="T19" s="1"/>
      <c r="U19" s="1"/>
      <c r="V19" s="1"/>
      <c r="W19" s="1"/>
      <c r="X19" s="1"/>
      <c r="Y19" s="1"/>
      <c r="Z19" s="142" t="s">
        <v>240</v>
      </c>
      <c r="AA19" s="1"/>
      <c r="AB19" s="1"/>
      <c r="AC19" s="1"/>
    </row>
    <row r="20" spans="1:29" ht="12" customHeight="1">
      <c r="A20" s="21"/>
      <c r="B20" s="21"/>
      <c r="C20" s="21"/>
      <c r="D20" s="21"/>
      <c r="E20" s="21"/>
      <c r="F20" s="21"/>
      <c r="G20" s="21"/>
      <c r="H20" s="21"/>
      <c r="I20" s="21"/>
      <c r="J20" s="21"/>
      <c r="K20" s="21"/>
      <c r="L20" s="21"/>
      <c r="M20" s="21"/>
      <c r="N20" s="141"/>
      <c r="O20" s="21"/>
      <c r="P20" s="21"/>
      <c r="Q20" s="21"/>
      <c r="R20" s="21"/>
      <c r="S20" s="1"/>
      <c r="T20" s="1"/>
      <c r="U20" s="1"/>
      <c r="V20" s="1"/>
      <c r="W20" s="1"/>
      <c r="X20" s="1"/>
      <c r="Y20" s="1"/>
      <c r="Z20" s="142"/>
      <c r="AA20" s="1"/>
      <c r="AB20" s="1"/>
      <c r="AC20" s="1"/>
    </row>
    <row r="21" spans="1:29" ht="12" customHeight="1">
      <c r="A21" s="21"/>
      <c r="B21" s="21"/>
      <c r="C21" s="21"/>
      <c r="D21" s="21"/>
      <c r="E21" s="21"/>
      <c r="F21" s="21"/>
      <c r="G21" s="21"/>
      <c r="H21" s="21"/>
      <c r="I21" s="21"/>
      <c r="J21" s="21"/>
      <c r="K21" s="21"/>
      <c r="L21" s="21"/>
      <c r="M21" s="21"/>
      <c r="N21" s="21"/>
      <c r="O21" s="21"/>
      <c r="P21" s="21"/>
      <c r="Q21" s="21"/>
      <c r="R21" s="21"/>
      <c r="S21" s="1"/>
      <c r="T21" s="1"/>
      <c r="U21" s="1"/>
      <c r="V21" s="1"/>
      <c r="W21" s="1"/>
      <c r="X21" s="1"/>
      <c r="Y21" s="1"/>
      <c r="Z21" s="1"/>
      <c r="AA21" s="1"/>
      <c r="AB21" s="1"/>
      <c r="AC21" s="1"/>
    </row>
    <row r="22" spans="1:29" ht="12" customHeight="1">
      <c r="A22" s="1"/>
      <c r="B22" s="1"/>
      <c r="C22" s="1"/>
      <c r="D22" s="1" t="s">
        <v>43</v>
      </c>
      <c r="E22" s="1"/>
      <c r="F22" s="1"/>
      <c r="G22" s="1"/>
      <c r="H22" s="1"/>
      <c r="I22" s="21"/>
      <c r="J22" s="21"/>
      <c r="K22" s="1"/>
      <c r="L22" s="1"/>
      <c r="M22" s="1"/>
      <c r="N22" s="1"/>
      <c r="O22" s="1"/>
      <c r="P22" s="1"/>
      <c r="Q22" s="1"/>
      <c r="R22" s="1"/>
      <c r="S22" s="1"/>
      <c r="T22" s="1"/>
      <c r="U22" s="1"/>
      <c r="V22" s="1"/>
      <c r="W22" s="1"/>
      <c r="X22" s="1"/>
      <c r="Y22" s="1"/>
      <c r="Z22" s="1"/>
      <c r="AA22" s="1"/>
      <c r="AB22" s="1"/>
      <c r="AC22" s="1"/>
    </row>
    <row r="23" spans="1:29" ht="13.1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s="80" customFormat="1" ht="12" customHeight="1">
      <c r="A24" s="19"/>
      <c r="B24" s="19"/>
      <c r="C24" s="19"/>
      <c r="D24" s="19" t="s">
        <v>45</v>
      </c>
      <c r="E24" s="19" t="s">
        <v>44</v>
      </c>
      <c r="F24" s="19"/>
      <c r="G24" s="19"/>
      <c r="H24" s="19"/>
      <c r="I24" s="19"/>
      <c r="J24" s="19"/>
      <c r="K24" s="19"/>
      <c r="L24" s="19"/>
      <c r="M24" s="19"/>
      <c r="N24" s="19"/>
      <c r="O24" s="19"/>
      <c r="P24" s="19"/>
      <c r="Q24" s="19"/>
      <c r="R24" s="19"/>
      <c r="S24" s="19"/>
      <c r="T24" s="19"/>
      <c r="U24" s="19"/>
      <c r="V24" s="19"/>
      <c r="W24" s="19"/>
      <c r="X24" s="19"/>
      <c r="Y24" s="19"/>
      <c r="Z24" s="19"/>
      <c r="AA24" s="19"/>
      <c r="AB24" s="19"/>
      <c r="AC24" s="19"/>
    </row>
    <row r="25" spans="1:29" s="80" customFormat="1" ht="12"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row>
    <row r="26" spans="1:29" s="80" customFormat="1" ht="12" customHeight="1">
      <c r="A26" s="19"/>
      <c r="B26" s="19"/>
      <c r="C26" s="19"/>
      <c r="D26" s="19" t="s">
        <v>45</v>
      </c>
      <c r="E26" s="19" t="s">
        <v>48</v>
      </c>
      <c r="F26" s="19"/>
      <c r="G26" s="19"/>
      <c r="H26" s="19"/>
      <c r="I26" s="19"/>
      <c r="J26" s="19"/>
      <c r="K26" s="19" t="s">
        <v>49</v>
      </c>
      <c r="L26" s="19"/>
      <c r="M26" s="19"/>
      <c r="N26" s="19"/>
      <c r="O26" s="19"/>
      <c r="P26" s="19"/>
      <c r="Q26" s="19"/>
      <c r="R26" s="19"/>
      <c r="S26" s="19"/>
      <c r="T26" s="19"/>
      <c r="U26" s="19"/>
      <c r="V26" s="19"/>
      <c r="W26" s="19"/>
      <c r="X26" s="19"/>
      <c r="Y26" s="19"/>
      <c r="Z26" s="19"/>
      <c r="AA26" s="19"/>
      <c r="AB26" s="19"/>
      <c r="AC26" s="19"/>
    </row>
    <row r="27" spans="1:29" s="80" customFormat="1" ht="12" customHeight="1">
      <c r="A27" s="19"/>
      <c r="B27" s="19"/>
      <c r="C27" s="19"/>
      <c r="D27" s="19"/>
      <c r="E27" s="19"/>
      <c r="F27" s="19"/>
      <c r="G27" s="19"/>
      <c r="H27" s="19"/>
      <c r="I27" s="19"/>
      <c r="J27" s="19"/>
      <c r="K27" s="19" t="s">
        <v>50</v>
      </c>
      <c r="L27" s="19"/>
      <c r="M27" s="19"/>
      <c r="N27" s="19"/>
      <c r="O27" s="19"/>
      <c r="P27" s="19"/>
      <c r="Q27" s="19"/>
      <c r="R27" s="19"/>
      <c r="S27" s="19"/>
      <c r="T27" s="19"/>
      <c r="U27" s="19"/>
      <c r="V27" s="19"/>
      <c r="W27" s="19"/>
      <c r="X27" s="19"/>
      <c r="Y27" s="19"/>
      <c r="Z27" s="19"/>
      <c r="AA27" s="19"/>
      <c r="AB27" s="19"/>
      <c r="AC27" s="19"/>
    </row>
    <row r="28" spans="1:29" s="80" customFormat="1" ht="12"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row>
    <row r="29" spans="1:29" s="80" customFormat="1" ht="12"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row>
    <row r="30" spans="1:29" s="80" customFormat="1" ht="12" customHeight="1">
      <c r="A30" s="19"/>
      <c r="B30" s="19"/>
      <c r="C30" s="114"/>
      <c r="D30" s="19"/>
      <c r="E30" s="1"/>
      <c r="F30" s="1"/>
      <c r="G30" s="1"/>
      <c r="H30" s="1"/>
      <c r="I30" s="1"/>
      <c r="J30" s="1"/>
      <c r="K30" s="1"/>
      <c r="L30" s="1"/>
      <c r="M30" s="1"/>
      <c r="N30" s="1"/>
      <c r="O30" s="1"/>
      <c r="P30" s="1"/>
      <c r="Q30" s="1"/>
      <c r="R30" s="1"/>
      <c r="S30" s="1"/>
      <c r="T30" s="1"/>
      <c r="U30" s="19"/>
      <c r="V30" s="19"/>
      <c r="W30" s="19"/>
      <c r="X30" s="19"/>
      <c r="Y30" s="19"/>
      <c r="Z30" s="19"/>
      <c r="AA30" s="19"/>
      <c r="AB30" s="19"/>
      <c r="AC30" s="19"/>
    </row>
    <row r="31" spans="1:29" s="80" customFormat="1" ht="12" customHeight="1">
      <c r="A31" s="19"/>
      <c r="B31" s="19"/>
      <c r="C31" s="114"/>
      <c r="D31" s="19"/>
      <c r="E31" s="1"/>
      <c r="F31" s="1"/>
      <c r="G31" s="1"/>
      <c r="H31" s="1"/>
      <c r="I31" s="1"/>
      <c r="J31" s="1"/>
      <c r="K31" s="1"/>
      <c r="L31" s="1"/>
      <c r="M31" s="1"/>
      <c r="N31" s="1"/>
      <c r="O31" s="1"/>
      <c r="P31" s="1"/>
      <c r="Q31" s="1"/>
      <c r="R31" s="1"/>
      <c r="S31" s="1"/>
      <c r="T31" s="1"/>
      <c r="U31" s="19"/>
      <c r="V31" s="19"/>
      <c r="W31" s="19"/>
      <c r="X31" s="19"/>
      <c r="Y31" s="19"/>
      <c r="Z31" s="19"/>
      <c r="AA31" s="19"/>
      <c r="AB31" s="19"/>
      <c r="AC31" s="19"/>
    </row>
    <row r="32" spans="1:29" s="80" customFormat="1" ht="12" customHeight="1">
      <c r="A32" s="19"/>
      <c r="B32" s="19"/>
      <c r="C32" s="114"/>
      <c r="D32" s="19"/>
      <c r="E32" s="1"/>
      <c r="F32" s="1"/>
      <c r="G32" s="1"/>
      <c r="H32" s="1"/>
      <c r="I32" s="1"/>
      <c r="J32" s="1"/>
      <c r="K32" s="1"/>
      <c r="L32" s="1"/>
      <c r="M32" s="1"/>
      <c r="N32" s="1"/>
      <c r="O32" s="1"/>
      <c r="P32" s="1"/>
      <c r="Q32" s="1"/>
      <c r="R32" s="1"/>
      <c r="S32" s="1"/>
      <c r="T32" s="1"/>
      <c r="U32" s="19"/>
      <c r="V32" s="19"/>
      <c r="W32" s="19"/>
      <c r="X32" s="19"/>
      <c r="Y32" s="19"/>
      <c r="Z32" s="19"/>
      <c r="AA32" s="19"/>
      <c r="AB32" s="19"/>
      <c r="AC32" s="19"/>
    </row>
    <row r="33" spans="1:29" s="80" customFormat="1" ht="12"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row>
    <row r="34" spans="1:29">
      <c r="A34" s="1"/>
      <c r="B34" s="19"/>
      <c r="C34" s="51"/>
      <c r="D34" s="21"/>
      <c r="E34" s="21"/>
      <c r="F34" s="21"/>
      <c r="G34" s="21"/>
      <c r="H34" s="21"/>
      <c r="I34" s="21"/>
      <c r="J34" s="21"/>
      <c r="K34" s="21"/>
      <c r="L34" s="21"/>
      <c r="M34" s="21"/>
      <c r="N34" s="21"/>
      <c r="O34" s="21"/>
      <c r="P34" s="21"/>
      <c r="Q34" s="21"/>
      <c r="R34" s="21"/>
      <c r="S34" s="21"/>
      <c r="T34" s="1"/>
      <c r="U34" s="1"/>
      <c r="V34" s="1"/>
      <c r="W34" s="1"/>
      <c r="X34" s="1"/>
      <c r="Y34" s="1"/>
      <c r="Z34" s="1"/>
      <c r="AA34" s="1"/>
      <c r="AB34" s="1"/>
      <c r="AC34" s="1"/>
    </row>
    <row r="35" spans="1:29" s="80" customFormat="1" ht="12"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1:29" s="80" customFormat="1" ht="12"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1:29" ht="12" customHeight="1">
      <c r="A37" s="1"/>
      <c r="B37" s="19"/>
      <c r="C37" s="19"/>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2" customHeight="1">
      <c r="A38" s="1"/>
      <c r="B38" s="1"/>
      <c r="C38" s="2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c r="A39" s="1"/>
      <c r="B39" s="143" t="s">
        <v>208</v>
      </c>
      <c r="C39" s="143"/>
      <c r="D39" s="113" t="s">
        <v>209</v>
      </c>
      <c r="E39" s="143"/>
      <c r="F39" s="143"/>
      <c r="G39" s="143"/>
      <c r="H39" s="143"/>
      <c r="I39" s="143"/>
      <c r="J39" s="143"/>
      <c r="K39" s="143"/>
      <c r="L39" s="143"/>
      <c r="M39" s="143"/>
      <c r="N39" s="143"/>
      <c r="O39" s="143"/>
      <c r="P39" s="143"/>
      <c r="Q39" s="143"/>
      <c r="R39" s="143"/>
      <c r="S39" s="143"/>
      <c r="T39" s="143"/>
      <c r="U39" s="143"/>
      <c r="V39" s="143"/>
      <c r="W39" s="143"/>
      <c r="X39" s="143"/>
      <c r="Y39" s="143"/>
      <c r="Z39" s="143"/>
      <c r="AA39" s="1"/>
      <c r="AB39" s="1"/>
      <c r="AC39" s="1"/>
    </row>
    <row r="40" spans="1:29">
      <c r="A40" s="1"/>
      <c r="B40" s="1"/>
      <c r="C40" s="144" t="s">
        <v>201</v>
      </c>
      <c r="D40" s="1"/>
      <c r="E40" s="19"/>
      <c r="F40" s="19"/>
      <c r="G40" s="19"/>
      <c r="H40" s="19"/>
      <c r="I40" s="19"/>
      <c r="J40" s="19"/>
      <c r="K40" s="19"/>
      <c r="L40" s="19"/>
      <c r="M40" s="19"/>
      <c r="N40" s="19"/>
      <c r="O40" s="19"/>
      <c r="P40" s="19"/>
      <c r="Q40" s="19"/>
      <c r="R40" s="19"/>
      <c r="S40" s="19"/>
      <c r="T40" s="19"/>
      <c r="U40" s="19"/>
      <c r="V40" s="19"/>
      <c r="W40" s="19"/>
      <c r="X40" s="19"/>
      <c r="Y40" s="19"/>
      <c r="Z40" s="19"/>
      <c r="AA40" s="1"/>
      <c r="AB40" s="1"/>
      <c r="AC40" s="1"/>
    </row>
    <row r="41" spans="1:29">
      <c r="A41" s="1"/>
      <c r="B41" s="1"/>
      <c r="C41" s="24" t="s">
        <v>210</v>
      </c>
      <c r="D41" s="19" t="s">
        <v>245</v>
      </c>
      <c r="E41" s="19"/>
      <c r="F41" s="1"/>
      <c r="G41" s="19"/>
      <c r="H41" s="19"/>
      <c r="I41" s="19"/>
      <c r="J41" s="19"/>
      <c r="K41" s="19"/>
      <c r="L41" s="19"/>
      <c r="M41" s="19"/>
      <c r="N41" s="19"/>
      <c r="O41" s="19"/>
      <c r="P41" s="19"/>
      <c r="Q41" s="19"/>
      <c r="R41" s="19"/>
      <c r="S41" s="19"/>
      <c r="T41" s="19"/>
      <c r="U41" s="19"/>
      <c r="V41" s="19"/>
      <c r="W41" s="19"/>
      <c r="X41" s="19"/>
      <c r="Y41" s="19"/>
      <c r="Z41" s="19"/>
      <c r="AA41" s="19"/>
      <c r="AB41" s="1"/>
      <c r="AC41" s="19"/>
    </row>
    <row r="42" spans="1:29">
      <c r="A42" s="1"/>
      <c r="B42" s="1"/>
      <c r="C42" s="24" t="s">
        <v>202</v>
      </c>
      <c r="D42" s="19" t="s">
        <v>241</v>
      </c>
      <c r="E42" s="19"/>
      <c r="F42" s="1"/>
      <c r="G42" s="19"/>
      <c r="H42" s="19"/>
      <c r="I42" s="19"/>
      <c r="J42" s="19"/>
      <c r="K42" s="19"/>
      <c r="L42" s="19"/>
      <c r="M42" s="19"/>
      <c r="N42" s="19"/>
      <c r="O42" s="19"/>
      <c r="P42" s="19"/>
      <c r="Q42" s="19"/>
      <c r="R42" s="19"/>
      <c r="S42" s="19"/>
      <c r="T42" s="19"/>
      <c r="U42" s="19"/>
      <c r="V42" s="19"/>
      <c r="W42" s="19"/>
      <c r="X42" s="19"/>
      <c r="Y42" s="19"/>
      <c r="Z42" s="19"/>
      <c r="AA42" s="19"/>
      <c r="AB42" s="1"/>
      <c r="AC42" s="19"/>
    </row>
    <row r="43" spans="1:29">
      <c r="A43" s="1"/>
      <c r="B43" s="1"/>
      <c r="C43" s="19"/>
      <c r="D43" s="19" t="s">
        <v>242</v>
      </c>
      <c r="E43" s="19"/>
      <c r="F43" s="1"/>
      <c r="G43" s="19"/>
      <c r="H43" s="19"/>
      <c r="I43" s="19"/>
      <c r="J43" s="19"/>
      <c r="K43" s="19"/>
      <c r="L43" s="19"/>
      <c r="M43" s="19"/>
      <c r="N43" s="19"/>
      <c r="O43" s="19"/>
      <c r="P43" s="19"/>
      <c r="Q43" s="19"/>
      <c r="R43" s="19"/>
      <c r="S43" s="19"/>
      <c r="T43" s="19"/>
      <c r="U43" s="19"/>
      <c r="V43" s="19"/>
      <c r="W43" s="19"/>
      <c r="X43" s="19"/>
      <c r="Y43" s="19"/>
      <c r="Z43" s="19"/>
      <c r="AA43" s="19"/>
      <c r="AB43" s="1"/>
      <c r="AC43" s="19"/>
    </row>
    <row r="44" spans="1:29">
      <c r="A44" s="1"/>
      <c r="B44" s="1"/>
      <c r="C44" s="24" t="s">
        <v>203</v>
      </c>
      <c r="D44" s="19" t="s">
        <v>204</v>
      </c>
      <c r="E44" s="19"/>
      <c r="F44" s="1"/>
      <c r="G44" s="19"/>
      <c r="H44" s="19"/>
      <c r="I44" s="19"/>
      <c r="J44" s="19"/>
      <c r="K44" s="19"/>
      <c r="L44" s="19"/>
      <c r="M44" s="19"/>
      <c r="N44" s="19"/>
      <c r="O44" s="19"/>
      <c r="P44" s="19"/>
      <c r="Q44" s="19"/>
      <c r="R44" s="19"/>
      <c r="S44" s="19"/>
      <c r="T44" s="19"/>
      <c r="U44" s="19"/>
      <c r="V44" s="19"/>
      <c r="W44" s="19"/>
      <c r="X44" s="19"/>
      <c r="Y44" s="19"/>
      <c r="Z44" s="19"/>
      <c r="AA44" s="19"/>
      <c r="AB44" s="1"/>
      <c r="AC44" s="19"/>
    </row>
    <row r="45" spans="1:29">
      <c r="A45" s="1"/>
      <c r="B45" s="1"/>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
      <c r="AC45" s="19"/>
    </row>
    <row r="46" spans="1:29">
      <c r="A46" s="1"/>
      <c r="B46" s="1"/>
      <c r="C46" s="19" t="s">
        <v>207</v>
      </c>
      <c r="D46" s="1"/>
      <c r="E46" s="19"/>
      <c r="F46" s="19"/>
      <c r="G46" s="19"/>
      <c r="H46" s="19"/>
      <c r="I46" s="19"/>
      <c r="J46" s="19"/>
      <c r="K46" s="19"/>
      <c r="L46" s="19"/>
      <c r="M46" s="19"/>
      <c r="N46" s="19"/>
      <c r="O46" s="19"/>
      <c r="P46" s="19"/>
      <c r="Q46" s="19"/>
      <c r="R46" s="19"/>
      <c r="S46" s="19"/>
      <c r="T46" s="19"/>
      <c r="U46" s="19"/>
      <c r="V46" s="19"/>
      <c r="W46" s="19"/>
      <c r="X46" s="19"/>
      <c r="Y46" s="19"/>
      <c r="Z46" s="19"/>
      <c r="AA46" s="1"/>
      <c r="AB46" s="1"/>
      <c r="AC46" s="1"/>
    </row>
    <row r="47" spans="1:29">
      <c r="A47" s="1"/>
      <c r="B47" s="1"/>
      <c r="C47" s="144" t="s">
        <v>210</v>
      </c>
      <c r="D47" s="19" t="s">
        <v>243</v>
      </c>
      <c r="E47" s="19"/>
      <c r="F47" s="1"/>
      <c r="G47" s="19"/>
      <c r="H47" s="19"/>
      <c r="I47" s="19"/>
      <c r="J47" s="19"/>
      <c r="K47" s="19"/>
      <c r="L47" s="19"/>
      <c r="M47" s="19"/>
      <c r="N47" s="19"/>
      <c r="O47" s="19"/>
      <c r="P47" s="19"/>
      <c r="Q47" s="19"/>
      <c r="R47" s="19"/>
      <c r="S47" s="19"/>
      <c r="T47" s="19"/>
      <c r="U47" s="19"/>
      <c r="V47" s="19"/>
      <c r="W47" s="19"/>
      <c r="X47" s="19"/>
      <c r="Y47" s="19"/>
      <c r="Z47" s="19"/>
      <c r="AA47" s="19"/>
      <c r="AB47" s="1"/>
      <c r="AC47" s="19"/>
    </row>
    <row r="48" spans="1:29">
      <c r="A48" s="1"/>
      <c r="B48" s="1"/>
      <c r="C48" s="144" t="s">
        <v>211</v>
      </c>
      <c r="D48" s="19" t="s">
        <v>244</v>
      </c>
      <c r="E48" s="19"/>
      <c r="F48" s="1"/>
      <c r="G48" s="19"/>
      <c r="H48" s="19"/>
      <c r="I48" s="19"/>
      <c r="J48" s="19"/>
      <c r="K48" s="19"/>
      <c r="L48" s="19"/>
      <c r="M48" s="19"/>
      <c r="N48" s="19"/>
      <c r="O48" s="19"/>
      <c r="P48" s="19"/>
      <c r="Q48" s="19"/>
      <c r="R48" s="19"/>
      <c r="S48" s="19"/>
      <c r="T48" s="19"/>
      <c r="U48" s="19"/>
      <c r="V48" s="19"/>
      <c r="W48" s="19"/>
      <c r="X48" s="19"/>
      <c r="Y48" s="19"/>
      <c r="Z48" s="19"/>
      <c r="AA48" s="19"/>
      <c r="AB48" s="1"/>
      <c r="AC48" s="19"/>
    </row>
    <row r="49" spans="1:2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9"/>
      <c r="AC49" s="19"/>
    </row>
    <row r="50" spans="1:29">
      <c r="A50" s="78"/>
      <c r="B50" s="78"/>
      <c r="C50" s="79"/>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row>
    <row r="51" spans="1:29">
      <c r="A51" s="78"/>
      <c r="B51" s="78"/>
      <c r="C51" s="80"/>
      <c r="D51" s="78"/>
      <c r="E51" s="80"/>
      <c r="F51" s="80"/>
      <c r="G51" s="80"/>
      <c r="H51" s="80"/>
      <c r="I51" s="80"/>
      <c r="J51" s="80"/>
      <c r="K51" s="80"/>
      <c r="L51" s="80"/>
      <c r="M51" s="80"/>
      <c r="N51" s="80"/>
      <c r="O51" s="80"/>
      <c r="P51" s="80"/>
      <c r="Q51" s="80"/>
      <c r="R51" s="80"/>
      <c r="S51" s="80"/>
      <c r="T51" s="80"/>
      <c r="U51" s="80"/>
      <c r="V51" s="80"/>
      <c r="W51" s="80"/>
      <c r="X51" s="80"/>
      <c r="Y51" s="80"/>
      <c r="Z51" s="80"/>
      <c r="AA51" s="80"/>
    </row>
    <row r="52" spans="1:29">
      <c r="A52" s="78"/>
      <c r="B52" s="78"/>
      <c r="C52" s="80"/>
      <c r="D52" s="80"/>
      <c r="E52" s="78"/>
      <c r="F52" s="80"/>
      <c r="G52" s="80"/>
      <c r="H52" s="80"/>
      <c r="I52" s="80"/>
      <c r="J52" s="80"/>
      <c r="K52" s="80"/>
      <c r="L52" s="80"/>
      <c r="M52" s="80"/>
      <c r="N52" s="80"/>
      <c r="O52" s="80"/>
      <c r="P52" s="80"/>
      <c r="Q52" s="80"/>
      <c r="R52" s="80"/>
      <c r="S52" s="80"/>
      <c r="T52" s="80"/>
      <c r="U52" s="80"/>
      <c r="V52" s="80"/>
      <c r="W52" s="80"/>
      <c r="X52" s="80"/>
      <c r="Y52" s="80"/>
      <c r="Z52" s="80"/>
      <c r="AA52" s="80"/>
    </row>
    <row r="53" spans="1:29">
      <c r="A53" s="78"/>
      <c r="B53" s="78"/>
      <c r="C53" s="80"/>
      <c r="D53" s="80"/>
      <c r="E53" s="78"/>
      <c r="F53" s="80"/>
      <c r="G53" s="80"/>
      <c r="H53" s="80"/>
      <c r="I53" s="80"/>
      <c r="J53" s="80"/>
      <c r="K53" s="80"/>
      <c r="L53" s="80"/>
      <c r="M53" s="80"/>
      <c r="N53" s="80"/>
      <c r="O53" s="80"/>
      <c r="P53" s="80"/>
      <c r="Q53" s="80"/>
      <c r="R53" s="80"/>
      <c r="S53" s="80"/>
      <c r="T53" s="80"/>
      <c r="U53" s="80"/>
      <c r="V53" s="80"/>
      <c r="W53" s="80"/>
      <c r="X53" s="80"/>
      <c r="Y53" s="80"/>
      <c r="Z53" s="80"/>
      <c r="AA53" s="80"/>
    </row>
    <row r="54" spans="1:29">
      <c r="A54" s="78"/>
      <c r="B54" s="78"/>
      <c r="E54" s="80"/>
      <c r="F54" s="80"/>
      <c r="G54" s="80"/>
      <c r="H54" s="80"/>
      <c r="I54" s="80"/>
      <c r="J54" s="80"/>
      <c r="K54" s="80"/>
      <c r="L54" s="82"/>
      <c r="N54" s="80"/>
      <c r="O54" s="80"/>
      <c r="P54" s="80"/>
      <c r="Q54" s="80"/>
      <c r="R54" s="80"/>
      <c r="S54" s="80"/>
      <c r="T54" s="80"/>
      <c r="U54" s="80"/>
      <c r="V54" s="80"/>
      <c r="W54" s="80"/>
      <c r="X54" s="80"/>
      <c r="Y54" s="80"/>
      <c r="Z54" s="80"/>
      <c r="AA54" s="80"/>
    </row>
    <row r="55" spans="1:29">
      <c r="A55" s="78"/>
      <c r="B55" s="78"/>
      <c r="E55" s="80"/>
      <c r="F55" s="80"/>
      <c r="G55" s="80"/>
      <c r="H55" s="80"/>
      <c r="I55" s="80"/>
      <c r="J55" s="80"/>
      <c r="K55" s="80"/>
      <c r="L55" s="82"/>
      <c r="N55" s="80"/>
      <c r="O55" s="80"/>
      <c r="P55" s="80"/>
      <c r="Q55" s="80"/>
      <c r="R55" s="80"/>
      <c r="S55" s="80"/>
      <c r="T55" s="80"/>
      <c r="U55" s="80"/>
      <c r="V55" s="80"/>
      <c r="W55" s="80"/>
      <c r="X55" s="80"/>
      <c r="Y55" s="80"/>
      <c r="Z55" s="80"/>
      <c r="AA55" s="80"/>
    </row>
    <row r="56" spans="1:29">
      <c r="A56" s="78"/>
      <c r="B56" s="78"/>
      <c r="C56" s="80"/>
      <c r="D56" s="80"/>
      <c r="E56" s="80"/>
      <c r="F56" s="80"/>
      <c r="G56" s="80"/>
      <c r="H56" s="80"/>
      <c r="I56" s="80"/>
      <c r="J56" s="80"/>
      <c r="K56" s="80"/>
      <c r="L56" s="80"/>
      <c r="M56" s="80"/>
      <c r="N56" s="80"/>
      <c r="O56" s="80"/>
      <c r="P56" s="80"/>
      <c r="Q56" s="80"/>
      <c r="R56" s="80"/>
      <c r="S56" s="80"/>
      <c r="T56" s="80"/>
      <c r="U56" s="80"/>
      <c r="V56" s="80"/>
      <c r="W56" s="80"/>
      <c r="X56" s="80"/>
      <c r="Y56" s="80"/>
      <c r="Z56" s="80"/>
      <c r="AA56" s="80"/>
    </row>
    <row r="57" spans="1:29">
      <c r="A57" s="78"/>
      <c r="B57" s="78"/>
      <c r="C57" s="80"/>
      <c r="D57" s="80"/>
      <c r="E57" s="80"/>
      <c r="F57" s="80"/>
      <c r="G57" s="80"/>
      <c r="H57" s="80"/>
      <c r="I57" s="80"/>
      <c r="J57" s="80"/>
      <c r="K57" s="80"/>
      <c r="L57" s="80"/>
      <c r="M57" s="80"/>
      <c r="N57" s="80"/>
      <c r="O57" s="80"/>
      <c r="P57" s="80"/>
      <c r="Q57" s="80"/>
      <c r="R57" s="80"/>
      <c r="S57" s="80"/>
      <c r="T57" s="80"/>
      <c r="U57" s="80"/>
      <c r="V57" s="80"/>
      <c r="W57" s="80"/>
      <c r="X57" s="80"/>
      <c r="Y57" s="80"/>
      <c r="Z57" s="80"/>
      <c r="AA57" s="80"/>
    </row>
    <row r="58" spans="1:29">
      <c r="A58" s="78"/>
      <c r="B58" s="78"/>
      <c r="C58" s="80"/>
      <c r="D58" s="80"/>
      <c r="E58" s="80"/>
      <c r="F58" s="80"/>
      <c r="G58" s="80"/>
      <c r="H58" s="80"/>
      <c r="I58" s="80"/>
      <c r="J58" s="80"/>
      <c r="K58" s="80"/>
      <c r="L58" s="80"/>
      <c r="M58" s="80"/>
      <c r="N58" s="80"/>
      <c r="O58" s="80"/>
      <c r="P58" s="80"/>
      <c r="Q58" s="80"/>
      <c r="R58" s="80"/>
      <c r="S58" s="80"/>
      <c r="T58" s="80"/>
      <c r="U58" s="80"/>
      <c r="V58" s="80"/>
      <c r="W58" s="80"/>
      <c r="X58" s="80"/>
      <c r="Y58" s="80"/>
      <c r="Z58" s="80"/>
      <c r="AA58" s="80"/>
    </row>
    <row r="59" spans="1:29">
      <c r="A59" s="78"/>
      <c r="B59" s="78"/>
      <c r="C59" s="80"/>
      <c r="D59" s="80"/>
      <c r="E59" s="80"/>
      <c r="F59" s="80"/>
      <c r="G59" s="80"/>
      <c r="H59" s="80"/>
      <c r="I59" s="80"/>
      <c r="J59" s="80"/>
      <c r="K59" s="80"/>
      <c r="L59" s="80"/>
      <c r="M59" s="80"/>
      <c r="N59" s="80"/>
      <c r="O59" s="80"/>
      <c r="P59" s="80"/>
      <c r="Q59" s="80"/>
      <c r="R59" s="80"/>
      <c r="S59" s="80"/>
      <c r="T59" s="80"/>
      <c r="U59" s="80"/>
      <c r="V59" s="80"/>
      <c r="W59" s="80"/>
      <c r="X59" s="80"/>
      <c r="Y59" s="80"/>
      <c r="Z59" s="80"/>
      <c r="AA59" s="80"/>
    </row>
    <row r="60" spans="1:29">
      <c r="A60" s="78"/>
      <c r="B60" s="78"/>
      <c r="C60" s="78"/>
      <c r="D60" s="78"/>
      <c r="E60" s="78"/>
      <c r="F60" s="78"/>
      <c r="G60" s="78"/>
      <c r="H60" s="78"/>
      <c r="I60" s="78"/>
      <c r="J60" s="78"/>
      <c r="K60" s="78"/>
      <c r="L60" s="78"/>
      <c r="M60" s="78"/>
      <c r="N60" s="78"/>
      <c r="O60" s="78"/>
      <c r="P60" s="78"/>
      <c r="Q60" s="78"/>
      <c r="R60" s="78"/>
    </row>
    <row r="61" spans="1:29">
      <c r="A61" s="78"/>
      <c r="B61" s="78"/>
      <c r="C61" s="78"/>
      <c r="D61" s="78"/>
      <c r="E61" s="78"/>
      <c r="F61" s="78"/>
      <c r="G61" s="78"/>
      <c r="H61" s="78"/>
      <c r="I61" s="78"/>
      <c r="J61" s="78"/>
      <c r="K61" s="78"/>
      <c r="L61" s="78"/>
      <c r="M61" s="78"/>
      <c r="N61" s="78"/>
      <c r="O61" s="78"/>
      <c r="P61" s="78"/>
      <c r="Q61" s="78"/>
      <c r="R61" s="78"/>
    </row>
    <row r="62" spans="1:29">
      <c r="A62" s="78"/>
      <c r="B62" s="78"/>
      <c r="C62" s="78"/>
      <c r="D62" s="78"/>
      <c r="E62" s="78"/>
      <c r="F62" s="78"/>
      <c r="G62" s="78"/>
      <c r="H62" s="78"/>
      <c r="I62" s="78"/>
      <c r="J62" s="78"/>
      <c r="K62" s="78"/>
      <c r="L62" s="78"/>
      <c r="M62" s="78"/>
      <c r="N62" s="78"/>
      <c r="O62" s="78"/>
      <c r="P62" s="78"/>
      <c r="Q62" s="78"/>
      <c r="R62" s="78"/>
    </row>
    <row r="63" spans="1:29">
      <c r="A63" s="78"/>
      <c r="B63" s="78"/>
      <c r="C63" s="78"/>
      <c r="D63" s="78"/>
      <c r="E63" s="78"/>
      <c r="F63" s="78"/>
      <c r="G63" s="78"/>
      <c r="H63" s="78"/>
      <c r="I63" s="78"/>
      <c r="J63" s="78"/>
      <c r="K63" s="78"/>
      <c r="L63" s="78"/>
      <c r="M63" s="78"/>
      <c r="N63" s="78"/>
      <c r="O63" s="78"/>
      <c r="P63" s="78"/>
      <c r="Q63" s="78"/>
      <c r="R63" s="78"/>
    </row>
    <row r="64" spans="1:29">
      <c r="A64" s="78"/>
      <c r="B64" s="78"/>
      <c r="C64" s="78"/>
      <c r="D64" s="78"/>
      <c r="E64" s="78"/>
      <c r="F64" s="78"/>
      <c r="G64" s="78"/>
      <c r="H64" s="78"/>
      <c r="I64" s="78"/>
      <c r="J64" s="78"/>
      <c r="K64" s="78"/>
      <c r="L64" s="78"/>
      <c r="M64" s="78"/>
      <c r="N64" s="78"/>
      <c r="O64" s="78"/>
      <c r="P64" s="78"/>
      <c r="Q64" s="78"/>
      <c r="R64" s="78"/>
    </row>
    <row r="65" s="78" customFormat="1"/>
    <row r="66" s="78" customFormat="1"/>
    <row r="67" s="78" customFormat="1"/>
    <row r="68" s="78" customFormat="1"/>
    <row r="69" s="78" customFormat="1"/>
    <row r="70" s="78" customFormat="1"/>
    <row r="71" s="78" customFormat="1"/>
    <row r="72" s="78" customFormat="1"/>
    <row r="73" s="78" customFormat="1"/>
    <row r="74" s="78" customFormat="1"/>
    <row r="75" s="78" customFormat="1"/>
    <row r="76" s="78" customFormat="1"/>
    <row r="77" s="78" customFormat="1"/>
    <row r="78" s="78" customFormat="1"/>
    <row r="79" s="78" customFormat="1"/>
    <row r="80" s="78" customFormat="1"/>
    <row r="81" s="78" customFormat="1"/>
    <row r="82" s="78" customFormat="1"/>
    <row r="83" s="78" customFormat="1"/>
    <row r="84" s="78" customFormat="1"/>
    <row r="85" s="78" customFormat="1"/>
    <row r="86" s="78" customFormat="1"/>
    <row r="87" s="78" customFormat="1"/>
    <row r="88" s="78" customFormat="1"/>
    <row r="89" s="78" customFormat="1"/>
    <row r="90" s="78" customFormat="1"/>
    <row r="91" s="78" customFormat="1"/>
    <row r="92" s="78" customFormat="1"/>
    <row r="93" s="78" customFormat="1"/>
    <row r="94" s="78" customFormat="1"/>
    <row r="95" s="78" customFormat="1"/>
    <row r="96" s="78" customFormat="1"/>
    <row r="97" s="78" customFormat="1"/>
    <row r="98" s="78" customFormat="1"/>
    <row r="99" s="78" customFormat="1"/>
    <row r="100" s="78" customFormat="1"/>
    <row r="101" s="78" customFormat="1"/>
    <row r="102" s="78" customFormat="1"/>
    <row r="103" s="78" customFormat="1"/>
    <row r="104" s="78" customFormat="1"/>
    <row r="105" s="78" customFormat="1"/>
    <row r="106" s="78" customFormat="1"/>
    <row r="107" s="78" customFormat="1"/>
    <row r="108" s="78" customFormat="1"/>
    <row r="109" s="78" customFormat="1"/>
    <row r="110" s="78" customFormat="1"/>
    <row r="111" s="78" customFormat="1"/>
    <row r="112" s="78" customFormat="1"/>
    <row r="113" s="78" customFormat="1"/>
    <row r="114" s="78" customFormat="1"/>
    <row r="115" s="78" customFormat="1"/>
    <row r="116" s="78" customFormat="1"/>
    <row r="117" s="78" customFormat="1"/>
    <row r="118" s="78" customFormat="1"/>
    <row r="119" s="78" customFormat="1"/>
    <row r="120" s="78" customFormat="1"/>
    <row r="121" s="78" customFormat="1"/>
    <row r="122" s="78" customFormat="1"/>
    <row r="123" s="78" customFormat="1"/>
    <row r="124" s="78" customFormat="1"/>
    <row r="125" s="78" customFormat="1"/>
    <row r="126" s="78" customFormat="1"/>
    <row r="127" s="78" customFormat="1"/>
    <row r="128" s="78" customFormat="1"/>
    <row r="129" s="78" customFormat="1"/>
    <row r="130" s="78" customFormat="1"/>
    <row r="131" s="78" customFormat="1"/>
    <row r="132" s="78" customFormat="1"/>
    <row r="133" s="78" customFormat="1"/>
    <row r="134" s="78" customFormat="1"/>
    <row r="135" s="78" customFormat="1"/>
    <row r="136" s="78" customFormat="1"/>
    <row r="137" s="78" customFormat="1"/>
    <row r="138" s="78" customFormat="1"/>
    <row r="139" s="78" customFormat="1"/>
    <row r="140" s="78" customFormat="1"/>
    <row r="141" s="78" customFormat="1"/>
    <row r="142" s="78" customFormat="1"/>
    <row r="143" s="78" customFormat="1"/>
    <row r="144" s="78" customFormat="1"/>
    <row r="145" s="78" customFormat="1"/>
    <row r="146" s="78" customFormat="1"/>
    <row r="147" s="78" customFormat="1"/>
    <row r="148" s="78" customFormat="1"/>
    <row r="149" s="78" customFormat="1"/>
    <row r="150" s="78" customFormat="1"/>
    <row r="151" s="78" customFormat="1"/>
    <row r="152" s="78" customFormat="1"/>
    <row r="153" s="78" customFormat="1"/>
    <row r="154" s="78" customFormat="1"/>
    <row r="155" s="78" customFormat="1"/>
    <row r="156" s="78" customFormat="1"/>
    <row r="157" s="78" customFormat="1"/>
    <row r="158" s="78" customFormat="1"/>
    <row r="159" s="78" customFormat="1"/>
    <row r="160" s="78" customFormat="1"/>
    <row r="161" s="78" customFormat="1"/>
    <row r="162" s="78" customFormat="1"/>
    <row r="163" s="78" customFormat="1"/>
    <row r="164" s="78" customFormat="1"/>
    <row r="165" s="78" customFormat="1"/>
    <row r="166" s="78" customFormat="1"/>
    <row r="167" s="78" customFormat="1"/>
    <row r="168" s="78" customFormat="1"/>
    <row r="169" s="78" customFormat="1"/>
    <row r="170" s="78" customFormat="1"/>
    <row r="171" s="78" customFormat="1"/>
    <row r="172" s="78" customFormat="1"/>
    <row r="173" s="78" customFormat="1"/>
  </sheetData>
  <sheetProtection algorithmName="SHA-512" hashValue="1sz8lb8gAmg4UykiaBFgwx6SqrJ/u1iCpJyG2A+22euJmXNj134k0O0YAFBiP9N7Q6aG938lO9eHKxx1ISv6ag==" saltValue="6jS6rq+D0fXD/23RFIv4eg==" spinCount="100000" sheet="1" objects="1" scenarios="1"/>
  <protectedRanges>
    <protectedRange sqref="E9:O9" name="範囲1_1_3_1"/>
  </protectedRanges>
  <mergeCells count="35">
    <mergeCell ref="S1:AC1"/>
    <mergeCell ref="D6:Z7"/>
    <mergeCell ref="B9:D9"/>
    <mergeCell ref="E9:O9"/>
    <mergeCell ref="D12:H13"/>
    <mergeCell ref="I12:N12"/>
    <mergeCell ref="O12:T12"/>
    <mergeCell ref="U12:Z12"/>
    <mergeCell ref="U13:Z13"/>
    <mergeCell ref="I13:K13"/>
    <mergeCell ref="L13:N13"/>
    <mergeCell ref="O13:Q13"/>
    <mergeCell ref="R13:T13"/>
    <mergeCell ref="D17:H17"/>
    <mergeCell ref="I17:N17"/>
    <mergeCell ref="O17:T17"/>
    <mergeCell ref="U17:Z17"/>
    <mergeCell ref="U14:Z14"/>
    <mergeCell ref="D16:H16"/>
    <mergeCell ref="D14:H14"/>
    <mergeCell ref="U16:Z16"/>
    <mergeCell ref="D15:H15"/>
    <mergeCell ref="U15:Z15"/>
    <mergeCell ref="I14:K14"/>
    <mergeCell ref="I15:K15"/>
    <mergeCell ref="I16:K16"/>
    <mergeCell ref="L14:N14"/>
    <mergeCell ref="O14:Q14"/>
    <mergeCell ref="R14:T14"/>
    <mergeCell ref="L15:N15"/>
    <mergeCell ref="O15:Q15"/>
    <mergeCell ref="R15:T15"/>
    <mergeCell ref="L16:N16"/>
    <mergeCell ref="O16:Q16"/>
    <mergeCell ref="R16:T16"/>
  </mergeCells>
  <phoneticPr fontId="3"/>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24</vt:i4>
      </vt:variant>
    </vt:vector>
  </HeadingPairs>
  <TitlesOfParts>
    <vt:vector size="34" baseType="lpstr">
      <vt:lpstr>１</vt:lpstr>
      <vt:lpstr>２</vt:lpstr>
      <vt:lpstr>3</vt:lpstr>
      <vt:lpstr>4-1</vt:lpstr>
      <vt:lpstr>4-2</vt:lpstr>
      <vt:lpstr>4-3</vt:lpstr>
      <vt:lpstr>4-4</vt:lpstr>
      <vt:lpstr>4-5</vt:lpstr>
      <vt:lpstr>4-6</vt:lpstr>
      <vt:lpstr>4-7</vt:lpstr>
      <vt:lpstr>'１'!Print_Area</vt:lpstr>
      <vt:lpstr>'２'!Print_Area</vt:lpstr>
      <vt:lpstr>'3'!Print_Area</vt:lpstr>
      <vt:lpstr>'4-7'!Print_Area</vt:lpstr>
      <vt:lpstr>更新１難易度B合計件数その１</vt:lpstr>
      <vt:lpstr>更新１難易度B合計件数その２</vt:lpstr>
      <vt:lpstr>更新１難易度B術者16歳未満その１</vt:lpstr>
      <vt:lpstr>更新１難易度B術者16歳未満その２</vt:lpstr>
      <vt:lpstr>更新１難易度B術者総数その１</vt:lpstr>
      <vt:lpstr>更新１難易度B術者総数その２</vt:lpstr>
      <vt:lpstr>更新１難易度B助手16歳未満その１</vt:lpstr>
      <vt:lpstr>更新１難易度B助手16歳未満その２</vt:lpstr>
      <vt:lpstr>更新１難易度B助手総数その１</vt:lpstr>
      <vt:lpstr>更新１難易度B助手総数その２</vt:lpstr>
      <vt:lpstr>更新１難易度C合計件数その１</vt:lpstr>
      <vt:lpstr>更新１難易度C合計件数その２</vt:lpstr>
      <vt:lpstr>更新１難易度C術者16歳未満その１</vt:lpstr>
      <vt:lpstr>更新１難易度C術者16歳未満その２</vt:lpstr>
      <vt:lpstr>更新１難易度C術者総数その１</vt:lpstr>
      <vt:lpstr>更新１難易度C術者総数その２</vt:lpstr>
      <vt:lpstr>更新１難易度C助手16歳未満その１</vt:lpstr>
      <vt:lpstr>更新１難易度C助手16歳未満その２</vt:lpstr>
      <vt:lpstr>更新１難易度C助手総数その１</vt:lpstr>
      <vt:lpstr>更新１難易度C助手総数その２</vt:lpstr>
    </vt:vector>
  </TitlesOfParts>
  <Company>心臓血管外科専門医認定機構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日本胸部外科学会</dc:creator>
  <cp:lastModifiedBy>mukumoto</cp:lastModifiedBy>
  <cp:lastPrinted>2026-06-23T04:40:20Z</cp:lastPrinted>
  <dcterms:created xsi:type="dcterms:W3CDTF">2003-01-06T04:04:42Z</dcterms:created>
  <dcterms:modified xsi:type="dcterms:W3CDTF">2026-08-21T00:12:23Z</dcterms:modified>
</cp:coreProperties>
</file>