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92.168.1.5\user\☆受付・心専門医申請関係☆_★\■申請書様式\2026\2.更新\"/>
    </mc:Choice>
  </mc:AlternateContent>
  <xr:revisionPtr revIDLastSave="0" documentId="13_ncr:1_{19374261-4181-4865-9083-04B7D849B443}" xr6:coauthVersionLast="47" xr6:coauthVersionMax="47" xr10:uidLastSave="{00000000-0000-0000-0000-000000000000}"/>
  <bookViews>
    <workbookView xWindow="2085" yWindow="1620" windowWidth="16905" windowHeight="12570" xr2:uid="{00000000-000D-0000-FFFF-FFFF00000000}"/>
  </bookViews>
  <sheets>
    <sheet name="１" sheetId="52" r:id="rId1"/>
    <sheet name="２" sheetId="48" r:id="rId2"/>
    <sheet name="３" sheetId="49" r:id="rId3"/>
    <sheet name="4-1" sheetId="34" r:id="rId4"/>
    <sheet name="4-2" sheetId="35" r:id="rId5"/>
    <sheet name="4-3" sheetId="39" r:id="rId6"/>
    <sheet name="4-4" sheetId="36" r:id="rId7"/>
    <sheet name="4-5" sheetId="37" r:id="rId8"/>
    <sheet name="4-6" sheetId="29" r:id="rId9"/>
    <sheet name="4-7" sheetId="50" r:id="rId10"/>
    <sheet name="5" sheetId="51" r:id="rId11"/>
  </sheets>
  <externalReferences>
    <externalReference r:id="rId12"/>
    <externalReference r:id="rId13"/>
  </externalReferences>
  <definedNames>
    <definedName name="_xlnm.Print_Area" localSheetId="0">'１'!$A$1:$AC$58</definedName>
    <definedName name="_xlnm.Print_Area" localSheetId="2">'３'!$A$1:$AB$51</definedName>
    <definedName name="_xlnm.Print_Area" localSheetId="9">'4-7'!$A$1:$S$59</definedName>
    <definedName name="更新１難易度B合計件数その１" localSheetId="0">'[1]4-2'!$AD$15:$AF$25,'[1]4-2'!$AD$27:$AF$30,'[1]4-2'!$AD$32,'[1]4-2'!$AD$34:$AF$36,'[1]4-2'!$AD$38:$AF$42</definedName>
    <definedName name="更新１難易度B合計件数その１" localSheetId="1">'[2]4-2'!$AD$13:$AF$23,'[2]4-2'!$AD$25:$AF$28,'[2]4-2'!$AD$30,'[2]4-2'!$AD$32:$AF$34,'[2]4-2'!$AD$36:$AF$39</definedName>
    <definedName name="更新１難易度B合計件数その１" localSheetId="2">'[2]4-2'!$AD$13:$AF$23,'[2]4-2'!$AD$25:$AF$28,'[2]4-2'!$AD$30,'[2]4-2'!$AD$32:$AF$34,'[2]4-2'!$AD$36:$AF$39</definedName>
    <definedName name="更新１難易度B合計件数その１" localSheetId="9">'[2]4-2'!$AD$13:$AF$23,'[2]4-2'!$AD$25:$AF$28,'[2]4-2'!$AD$30,'[2]4-2'!$AD$32:$AF$34,'[2]4-2'!$AD$36:$AF$39</definedName>
    <definedName name="更新１難易度B合計件数その１">'4-2'!$AD$15:$AF$25,'4-2'!$AD$27:$AF$30,'4-2'!$AD$32,'4-2'!$AD$34:$AF$36,'4-2'!$AD$38:$AF$42</definedName>
    <definedName name="更新１難易度B合計件数その２" localSheetId="1">'[2]4-3'!$AD$13:$AF$16,'[2]4-3'!$AD$18,'[2]4-3'!$AD$20:$AF$24,'[2]4-3'!$AD$27:$AF$32</definedName>
    <definedName name="更新１難易度B合計件数その２" localSheetId="2">'[2]4-3'!$AD$13:$AF$16,'[2]4-3'!$AD$18,'[2]4-3'!$AD$20:$AF$24,'[2]4-3'!$AD$27:$AF$32</definedName>
    <definedName name="更新１難易度B合計件数その２" localSheetId="9">'[2]4-3'!$AD$13:$AF$16,'[2]4-3'!$AD$18,'[2]4-3'!$AD$20:$AF$24,'[2]4-3'!$AD$27:$AF$32</definedName>
    <definedName name="更新１難易度B合計件数その２">'4-3'!$AD$15:$AF$19,'4-3'!$AD$21,'4-3'!$AD$23:$AF$33,'4-3'!$AD$36:$AF$41</definedName>
    <definedName name="更新１難易度B術者16歳未満その１" localSheetId="0">'[1]4-2'!$O$27:$Q$30,'[1]4-2'!$O$32,'[1]4-2'!$O$34:$Q$36,'[1]4-2'!$O$38:$Q$42</definedName>
    <definedName name="更新１難易度B術者16歳未満その１" localSheetId="1">'[2]4-2'!$O$25:$Q$28,'[2]4-2'!$O$30,'[2]4-2'!$O$32:$Q$34,'[2]4-2'!$O$36:$Q$39</definedName>
    <definedName name="更新１難易度B術者16歳未満その１" localSheetId="2">'[2]4-2'!$O$25:$Q$28,'[2]4-2'!$O$30,'[2]4-2'!$O$32:$Q$34,'[2]4-2'!$O$36:$Q$39</definedName>
    <definedName name="更新１難易度B術者16歳未満その１" localSheetId="9">'[2]4-2'!$O$25:$Q$28,'[2]4-2'!$O$30,'[2]4-2'!$O$32:$Q$34,'[2]4-2'!$O$36:$Q$39</definedName>
    <definedName name="更新１難易度B術者16歳未満その１">'4-2'!$O$27:$Q$30,'4-2'!$O$32,'4-2'!$O$34:$Q$36,'4-2'!$O$38:$Q$42</definedName>
    <definedName name="更新１難易度B術者16歳未満その２" localSheetId="0">'[1]4-3'!$O$36:$Q$41</definedName>
    <definedName name="更新１難易度B術者16歳未満その２" localSheetId="1">'[2]4-3'!$O$27:$Q$32</definedName>
    <definedName name="更新１難易度B術者16歳未満その２" localSheetId="2">'[2]4-3'!$O$27:$Q$32</definedName>
    <definedName name="更新１難易度B術者16歳未満その２" localSheetId="9">'[2]4-3'!$O$27:$Q$32</definedName>
    <definedName name="更新１難易度B術者16歳未満その２">'4-3'!$O$36:$Q$41</definedName>
    <definedName name="更新１難易度B術者総数その１" localSheetId="0">'[1]4-2'!$L$15:$N$25,'[1]4-2'!$L$27:$N$30,'[1]4-2'!$L$32,'[1]4-2'!$L$34:$N$36,'[1]4-2'!$L$38:$N$42</definedName>
    <definedName name="更新１難易度B術者総数その１" localSheetId="1">'[2]4-2'!$L$13:$N$23,'[2]4-2'!$L$25:$N$28,'[2]4-2'!$L$30,'[2]4-2'!$L$32:$N$34,'[2]4-2'!$L$36:$N$39</definedName>
    <definedName name="更新１難易度B術者総数その１" localSheetId="2">'[2]4-2'!$L$13:$N$23,'[2]4-2'!$L$25:$N$28,'[2]4-2'!$L$30,'[2]4-2'!$L$32:$N$34,'[2]4-2'!$L$36:$N$39</definedName>
    <definedName name="更新１難易度B術者総数その１" localSheetId="9">'[2]4-2'!$L$13:$N$23,'[2]4-2'!$L$25:$N$28,'[2]4-2'!$L$30,'[2]4-2'!$L$32:$N$34,'[2]4-2'!$L$36:$N$39</definedName>
    <definedName name="更新１難易度B術者総数その１">'4-2'!$L$15:$N$25,'4-2'!$L$27:$N$30,'4-2'!$L$32,'4-2'!$L$34:$N$36,'4-2'!$L$38:$N$42</definedName>
    <definedName name="更新１難易度B術者総数その２" localSheetId="0">'[1]4-3'!$L$15:$N$19,'[1]4-3'!$L$29:$N$32,'[1]4-3'!#REF!,'[1]4-3'!$L$33:$N$33,'[1]4-3'!$L$36:$N$41</definedName>
    <definedName name="更新１難易度B術者総数その２" localSheetId="1">'[2]4-3'!$L$13:$N$16,'[2]4-3'!$L$18,'[2]4-3'!$L$20:$N$24,'[2]4-3'!$L$27:$N$32</definedName>
    <definedName name="更新１難易度B術者総数その２" localSheetId="2">'[2]4-3'!$L$13:$N$16,'[2]4-3'!$L$18,'[2]4-3'!$L$20:$N$24,'[2]4-3'!$L$27:$N$32</definedName>
    <definedName name="更新１難易度B術者総数その２" localSheetId="9">'[2]4-3'!$L$13:$N$16,'[2]4-3'!$L$18,'[2]4-3'!$L$20:$N$24,'[2]4-3'!$L$27:$N$32</definedName>
    <definedName name="更新１難易度B術者総数その２">'4-3'!$L$15:$N$19,'4-3'!$L$21:$N$21,'4-3'!$L$23:$N$27,'4-3'!$L$29:$N$33,'4-3'!$L$36:$N$41</definedName>
    <definedName name="更新１難易度B助手16歳未満その１" localSheetId="0">'[1]4-2'!$X$27:$Z$30,'[1]4-2'!$X$32,'[1]4-2'!$X$34:$Z$36,'[1]4-2'!$X$38:$Z$42</definedName>
    <definedName name="更新１難易度B助手16歳未満その１" localSheetId="1">'[2]4-2'!$X$25:$Z$28,'[2]4-2'!$X$30,'[2]4-2'!$X$32:$Z$34,'[2]4-2'!$X$36:$Z$39</definedName>
    <definedName name="更新１難易度B助手16歳未満その１" localSheetId="2">'[2]4-2'!$X$25:$Z$28,'[2]4-2'!$X$30,'[2]4-2'!$X$32:$Z$34,'[2]4-2'!$X$36:$Z$39</definedName>
    <definedName name="更新１難易度B助手16歳未満その１" localSheetId="9">'[2]4-2'!$X$25:$Z$28,'[2]4-2'!$X$30,'[2]4-2'!$X$32:$Z$34,'[2]4-2'!$X$36:$Z$39</definedName>
    <definedName name="更新１難易度B助手16歳未満その１">'4-2'!$X$27:$Z$30,'4-2'!$X$32,'4-2'!$X$34:$Z$36,'4-2'!$X$38:$Z$42</definedName>
    <definedName name="更新１難易度B助手16歳未満その２" localSheetId="0">'[1]4-3'!$X$36:$Z$41</definedName>
    <definedName name="更新１難易度B助手16歳未満その２" localSheetId="1">'[2]4-3'!$X$27:$Z$32</definedName>
    <definedName name="更新１難易度B助手16歳未満その２" localSheetId="2">'[2]4-3'!$X$27:$Z$32</definedName>
    <definedName name="更新１難易度B助手16歳未満その２" localSheetId="9">'[2]4-3'!$X$27:$Z$32</definedName>
    <definedName name="更新１難易度B助手16歳未満その２">'4-3'!$X$36:$Z$41</definedName>
    <definedName name="更新１難易度B助手総数その１" localSheetId="0">'[1]4-2'!$U$15:$W$25,'[1]4-2'!$U$27:$W$30,'[1]4-2'!$U$32,'[1]4-2'!$U$34:$W$36,'[1]4-2'!$U$38:$W$42</definedName>
    <definedName name="更新１難易度B助手総数その１" localSheetId="1">'[2]4-2'!$U$13:$W$23,'[2]4-2'!$U$25:$W$28,'[2]4-2'!$U$30,'[2]4-2'!$U$32:$W$34,'[2]4-2'!$U$36:$W$39</definedName>
    <definedName name="更新１難易度B助手総数その１" localSheetId="2">'[2]4-2'!$U$13:$W$23,'[2]4-2'!$U$25:$W$28,'[2]4-2'!$U$30,'[2]4-2'!$U$32:$W$34,'[2]4-2'!$U$36:$W$39</definedName>
    <definedName name="更新１難易度B助手総数その１" localSheetId="9">'[2]4-2'!$U$13:$W$23,'[2]4-2'!$U$25:$W$28,'[2]4-2'!$U$30,'[2]4-2'!$U$32:$W$34,'[2]4-2'!$U$36:$W$39</definedName>
    <definedName name="更新１難易度B助手総数その１">'4-2'!$U$15:$W$25,'4-2'!$U$27:$W$30,'4-2'!$U$32,'4-2'!$U$34:$W$36,'4-2'!$U$38:$W$42</definedName>
    <definedName name="更新１難易度B助手総数その２" localSheetId="0">'[1]4-3'!$U$15:$W$19,'[1]4-3'!$U$29:$W$32,'[1]4-3'!#REF!,'[1]4-3'!$U$33:$W$33,'[1]4-3'!$U$36:$W$41</definedName>
    <definedName name="更新１難易度B助手総数その２" localSheetId="1">'[2]4-3'!$U$13:$W$16,'[2]4-3'!$U$18,'[2]4-3'!$U$20:$W$24,'[2]4-3'!$U$27:$W$32</definedName>
    <definedName name="更新１難易度B助手総数その２" localSheetId="2">'[2]4-3'!$U$13:$W$16,'[2]4-3'!$U$18,'[2]4-3'!$U$20:$W$24,'[2]4-3'!$U$27:$W$32</definedName>
    <definedName name="更新１難易度B助手総数その２" localSheetId="9">'[2]4-3'!$U$13:$W$16,'[2]4-3'!$U$18,'[2]4-3'!$U$20:$W$24,'[2]4-3'!$U$27:$W$32</definedName>
    <definedName name="更新１難易度B助手総数その２">'4-3'!$U$15:$W$19,'4-3'!$U$21:$W$21,'4-3'!$U$23:$W$27,'4-3'!$U$29:$W$33,'4-3'!$U$36:$W$41</definedName>
    <definedName name="更新１難易度C合計件数その１" localSheetId="0">'[1]4-4'!$AD$15:$AF$29,'[1]4-4'!$AD$31:$AF$36,'[1]4-4'!$AD$38:$AF$39,'[1]4-4'!$AD$41:$AF$44,'[1]4-4'!$AD$46:$AF$56</definedName>
    <definedName name="更新１難易度C合計件数その１" localSheetId="1">'[2]4-4'!$AD$13:$AF$27,'[2]4-4'!$AD$29:$AF$34,'[2]4-4'!$AD$36:$AF$37,'[2]4-4'!$AD$39:$AF$41,'[2]4-4'!$AD$43:$AF$52</definedName>
    <definedName name="更新１難易度C合計件数その１" localSheetId="2">'[2]4-4'!$AD$13:$AF$27,'[2]4-4'!$AD$29:$AF$34,'[2]4-4'!$AD$36:$AF$37,'[2]4-4'!$AD$39:$AF$41,'[2]4-4'!$AD$43:$AF$52</definedName>
    <definedName name="更新１難易度C合計件数その１" localSheetId="9">'[2]4-4'!$AD$13:$AF$27,'[2]4-4'!$AD$29:$AF$34,'[2]4-4'!$AD$36:$AF$37,'[2]4-4'!$AD$39:$AF$41,'[2]4-4'!$AD$43:$AF$52</definedName>
    <definedName name="更新１難易度C合計件数その１">'4-4'!$AD$15:$AF$29,'4-4'!$AD$31:$AF$36,'4-4'!$AD$38:$AF$39,'4-4'!$AD$41:$AF$44,'4-4'!$AD$46:$AF$56</definedName>
    <definedName name="更新１難易度C合計件数その２" localSheetId="0">'[1]4-5'!$AD$15:$AF$25,'[1]4-5'!$AD$27,'[1]4-5'!$AD$29:$AF$30,'[1]4-5'!$AD$33:$AF$43</definedName>
    <definedName name="更新１難易度C合計件数その２" localSheetId="1">'[2]4-5'!$AD$13:$AF$25,'[2]4-5'!$AD$27,'[2]4-5'!$AD$29:$AF$31,'[2]4-5'!$AD$34:$AF$44</definedName>
    <definedName name="更新１難易度C合計件数その２" localSheetId="2">'[2]4-5'!$AD$13:$AF$25,'[2]4-5'!$AD$27,'[2]4-5'!$AD$29:$AF$31,'[2]4-5'!$AD$34:$AF$44</definedName>
    <definedName name="更新１難易度C合計件数その２" localSheetId="9">'[2]4-5'!$AD$13:$AF$25,'[2]4-5'!$AD$27,'[2]4-5'!$AD$29:$AF$31,'[2]4-5'!$AD$34:$AF$44</definedName>
    <definedName name="更新１難易度C合計件数その２">'4-5'!$AD$15:$AF$25,'4-5'!$AD$27,'4-5'!$AD$29:$AF$30,'4-5'!$AD$33:$AF$43</definedName>
    <definedName name="更新１難易度C術者16歳未満その１" localSheetId="0">'[1]4-4'!$O$31:$Q$36,'[1]4-4'!$O$38:$Q$39,'[1]4-4'!$O$41:$Q$44,'[1]4-4'!$O$46:$Q$56</definedName>
    <definedName name="更新１難易度C術者16歳未満その１" localSheetId="1">'[2]4-4'!$O$29:$Q$34,'[2]4-4'!$O$36:$Q$37,'[2]4-4'!$O$39:$Q$41,'[2]4-4'!$O$43:$Q$52</definedName>
    <definedName name="更新１難易度C術者16歳未満その１" localSheetId="2">'[2]4-4'!$O$29:$Q$34,'[2]4-4'!$O$36:$Q$37,'[2]4-4'!$O$39:$Q$41,'[2]4-4'!$O$43:$Q$52</definedName>
    <definedName name="更新１難易度C術者16歳未満その１" localSheetId="9">'[2]4-4'!$O$29:$Q$34,'[2]4-4'!$O$36:$Q$37,'[2]4-4'!$O$39:$Q$41,'[2]4-4'!$O$43:$Q$52</definedName>
    <definedName name="更新１難易度C術者16歳未満その１">'4-4'!$O$31:$Q$36,'4-4'!$O$38:$Q$39,'4-4'!$O$41:$Q$44,'4-4'!$O$46:$Q$56</definedName>
    <definedName name="更新１難易度C術者16歳未満その２" localSheetId="0">'[1]4-5'!$O$33:$Q$43</definedName>
    <definedName name="更新１難易度C術者16歳未満その２" localSheetId="1">'[2]4-5'!$O$34:$Q$44</definedName>
    <definedName name="更新１難易度C術者16歳未満その２" localSheetId="2">'[2]4-5'!$O$34:$Q$44</definedName>
    <definedName name="更新１難易度C術者16歳未満その２" localSheetId="9">'[2]4-5'!$O$34:$Q$44</definedName>
    <definedName name="更新１難易度C術者16歳未満その２">'4-5'!$O$33:$Q$43</definedName>
    <definedName name="更新１難易度C術者総数その１" localSheetId="0">'[1]4-4'!$L$15:$N$29,'[1]4-4'!$L$31:$N$36,'[1]4-4'!$L$38:$N$39,'[1]4-4'!$L$41:$N$44,'[1]4-4'!$L$46:$N$54,'[1]4-4'!$L$55</definedName>
    <definedName name="更新１難易度C術者総数その１" localSheetId="1">'[2]4-4'!$L$13:$N$27,'[2]4-4'!$L$29:$N$34,'[2]4-4'!$L$36:$N$37,'[2]4-4'!$L$39:$N$41,'[2]4-4'!$L$43:$N$50,'[2]4-4'!$L$51</definedName>
    <definedName name="更新１難易度C術者総数その１" localSheetId="2">'[2]4-4'!$L$13:$N$27,'[2]4-4'!$L$29:$N$34,'[2]4-4'!$L$36:$N$37,'[2]4-4'!$L$39:$N$41,'[2]4-4'!$L$43:$N$50,'[2]4-4'!$L$51</definedName>
    <definedName name="更新１難易度C術者総数その１" localSheetId="9">'[2]4-4'!$L$13:$N$27,'[2]4-4'!$L$29:$N$34,'[2]4-4'!$L$36:$N$37,'[2]4-4'!$L$39:$N$41,'[2]4-4'!$L$43:$N$50,'[2]4-4'!$L$51</definedName>
    <definedName name="更新１難易度C術者総数その１">'4-4'!$L$15:$N$29,'4-4'!$L$31:$N$36,'4-4'!$L$38:$N$39,'4-4'!$L$41:$N$44,'4-4'!$L$46:$N$56</definedName>
    <definedName name="更新１難易度C術者総数その２" localSheetId="0">'[1]4-5'!$L$15:$N$25,'[1]4-5'!$L$27,'[1]4-5'!$L$29:$N$30,'[1]4-5'!$L$33:$N$43</definedName>
    <definedName name="更新１難易度C術者総数その２" localSheetId="1">'[2]4-5'!$L$13:$N$25,'[2]4-5'!$L$27,'[2]4-5'!$L$29:$N$31,'[2]4-5'!$L$34:$N$44</definedName>
    <definedName name="更新１難易度C術者総数その２" localSheetId="2">'[2]4-5'!$L$13:$N$25,'[2]4-5'!$L$27,'[2]4-5'!$L$29:$N$31,'[2]4-5'!$L$34:$N$44</definedName>
    <definedName name="更新１難易度C術者総数その２" localSheetId="9">'[2]4-5'!$L$13:$N$25,'[2]4-5'!$L$27,'[2]4-5'!$L$29:$N$31,'[2]4-5'!$L$34:$N$44</definedName>
    <definedName name="更新１難易度C術者総数その２">'4-5'!$L$15:$N$25,'4-5'!$L$27,'4-5'!$L$29:$N$30,'4-5'!$L$33:$N$43</definedName>
    <definedName name="更新１難易度C助手16歳未満その１" localSheetId="0">'[1]4-4'!$X$31:$Z$36,'[1]4-4'!$X$38:$Z$39,'[1]4-4'!$X$41:$Z$44,'[1]4-4'!$X$46:$Z$56</definedName>
    <definedName name="更新１難易度C助手16歳未満その１" localSheetId="1">'[2]4-4'!$X$29:$Z$34,'[2]4-4'!$X$36:$Z$37,'[2]4-4'!$X$39:$Z$41,'[2]4-4'!$X$43:$Z$52</definedName>
    <definedName name="更新１難易度C助手16歳未満その１" localSheetId="2">'[2]4-4'!$X$29:$Z$34,'[2]4-4'!$X$36:$Z$37,'[2]4-4'!$X$39:$Z$41,'[2]4-4'!$X$43:$Z$52</definedName>
    <definedName name="更新１難易度C助手16歳未満その１" localSheetId="9">'[2]4-4'!$X$29:$Z$34,'[2]4-4'!$X$36:$Z$37,'[2]4-4'!$X$39:$Z$41,'[2]4-4'!$X$43:$Z$52</definedName>
    <definedName name="更新１難易度C助手16歳未満その１">'4-4'!$X$31:$Z$36,'4-4'!$X$38:$Z$39,'4-4'!$X$41:$Z$44,'4-4'!$X$46:$Z$56</definedName>
    <definedName name="更新１難易度C助手16歳未満その２" localSheetId="0">'[1]4-5'!$X$33:$Z$43</definedName>
    <definedName name="更新１難易度C助手16歳未満その２" localSheetId="1">'[2]4-5'!$X$34:$Z$44</definedName>
    <definedName name="更新１難易度C助手16歳未満その２" localSheetId="2">'[2]4-5'!$X$34:$Z$44</definedName>
    <definedName name="更新１難易度C助手16歳未満その２" localSheetId="9">'[2]4-5'!$X$34:$Z$44</definedName>
    <definedName name="更新１難易度C助手16歳未満その２">'4-5'!$X$33:$Z$43</definedName>
    <definedName name="更新１難易度C助手総数その１" localSheetId="0">'[1]4-4'!$U$15:$W$29,'[1]4-4'!$U$31:$W$36,'[1]4-4'!$U$38:$W$39,'[1]4-4'!$U$41:$W$44,'[1]4-4'!$U$46:$W$56</definedName>
    <definedName name="更新１難易度C助手総数その１" localSheetId="1">'[2]4-4'!$U$13:$W$27,'[2]4-4'!$U$29:$W$34,'[2]4-4'!$U$36:$W$37,'[2]4-4'!$U$39:$W$41,'[2]4-4'!$U$43:$W$52</definedName>
    <definedName name="更新１難易度C助手総数その１" localSheetId="2">'[2]4-4'!$U$13:$W$27,'[2]4-4'!$U$29:$W$34,'[2]4-4'!$U$36:$W$37,'[2]4-4'!$U$39:$W$41,'[2]4-4'!$U$43:$W$52</definedName>
    <definedName name="更新１難易度C助手総数その１" localSheetId="9">'[2]4-4'!$U$13:$W$27,'[2]4-4'!$U$29:$W$34,'[2]4-4'!$U$36:$W$37,'[2]4-4'!$U$39:$W$41,'[2]4-4'!$U$43:$W$52</definedName>
    <definedName name="更新１難易度C助手総数その１">'4-4'!$U$15:$W$29,'4-4'!$U$31:$W$36,'4-4'!$U$38:$W$39,'4-4'!$U$41:$W$44,'4-4'!$U$46:$W$56</definedName>
    <definedName name="更新１難易度C助手総数その２" localSheetId="0">'[1]4-5'!$U$15:$W$25,'[1]4-5'!$U$27,'[1]4-5'!$U$29:$W$30,'[1]4-5'!$U$33:$W$43</definedName>
    <definedName name="更新１難易度C助手総数その２" localSheetId="1">'[2]4-5'!$U$13:$W$25,'[2]4-5'!$U$27,'[2]4-5'!$U$29:$W$31,'[2]4-5'!$U$34:$W$44</definedName>
    <definedName name="更新１難易度C助手総数その２" localSheetId="2">'[2]4-5'!$U$13:$W$25,'[2]4-5'!$U$27,'[2]4-5'!$U$29:$W$31,'[2]4-5'!$U$34:$W$44</definedName>
    <definedName name="更新１難易度C助手総数その２" localSheetId="9">'[2]4-5'!$U$13:$W$25,'[2]4-5'!$U$27,'[2]4-5'!$U$29:$W$31,'[2]4-5'!$U$34:$W$44</definedName>
    <definedName name="更新１難易度C助手総数その２">'4-5'!$U$15:$W$25,'4-5'!$U$27,'4-5'!$U$29:$W$30,'4-5'!$U$33:$W$43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49" l="1"/>
  <c r="E9" i="36"/>
  <c r="D9" i="50"/>
  <c r="E9" i="29"/>
  <c r="E9" i="37"/>
  <c r="E9" i="39"/>
  <c r="E9" i="35"/>
  <c r="E9" i="34"/>
  <c r="F9" i="48"/>
  <c r="O43" i="37" l="1"/>
  <c r="O42" i="37"/>
  <c r="O41" i="37"/>
  <c r="O40" i="37"/>
  <c r="O39" i="37"/>
  <c r="O38" i="37"/>
  <c r="O37" i="37"/>
  <c r="O36" i="37"/>
  <c r="O35" i="37"/>
  <c r="O34" i="37"/>
  <c r="O33" i="37"/>
  <c r="O41" i="39"/>
  <c r="O40" i="39"/>
  <c r="O39" i="39"/>
  <c r="O38" i="39"/>
  <c r="O37" i="39"/>
  <c r="O36" i="39"/>
  <c r="M52" i="34"/>
  <c r="L52" i="34"/>
  <c r="X52" i="34"/>
  <c r="V52" i="34"/>
  <c r="U52" i="34"/>
  <c r="O52" i="34"/>
  <c r="AD41" i="35"/>
  <c r="L44" i="37"/>
  <c r="U42" i="39"/>
  <c r="L42" i="39"/>
  <c r="AD29" i="37"/>
  <c r="AD25" i="37"/>
  <c r="AD24" i="37"/>
  <c r="AD23" i="37"/>
  <c r="AD22" i="37"/>
  <c r="AD21" i="37"/>
  <c r="AD20" i="37"/>
  <c r="AD19" i="37"/>
  <c r="AD18" i="37"/>
  <c r="AD17" i="37"/>
  <c r="AD16" i="37"/>
  <c r="AD15" i="37"/>
  <c r="AD32" i="39"/>
  <c r="AD31" i="39"/>
  <c r="AD30" i="39"/>
  <c r="AD29" i="39"/>
  <c r="AD24" i="39"/>
  <c r="AD23" i="39"/>
  <c r="AD16" i="39"/>
  <c r="AD15" i="39"/>
  <c r="AD42" i="35"/>
  <c r="AD40" i="35"/>
  <c r="AD39" i="35"/>
  <c r="AD38" i="35"/>
  <c r="O42" i="39" l="1"/>
  <c r="AD50" i="34"/>
  <c r="AD49" i="34"/>
  <c r="AD47" i="34"/>
  <c r="AD28" i="34" l="1"/>
  <c r="AD27" i="34"/>
  <c r="AD43" i="36"/>
  <c r="AD52" i="36" l="1"/>
  <c r="AD51" i="36"/>
  <c r="X33" i="37" l="1"/>
  <c r="AD32" i="34" l="1"/>
  <c r="AD31" i="34"/>
  <c r="AD30" i="34"/>
  <c r="AD37" i="34"/>
  <c r="AD36" i="34"/>
  <c r="AD35" i="34"/>
  <c r="AD34" i="34"/>
  <c r="AD46" i="34"/>
  <c r="AD45" i="34"/>
  <c r="AD44" i="34"/>
  <c r="AD43" i="34"/>
  <c r="AD42" i="34"/>
  <c r="AD41" i="34"/>
  <c r="AD40" i="34"/>
  <c r="AD51" i="34"/>
  <c r="AD39" i="34"/>
  <c r="X34" i="37" l="1"/>
  <c r="X43" i="37"/>
  <c r="X42" i="37"/>
  <c r="X41" i="37"/>
  <c r="X40" i="37"/>
  <c r="X39" i="37"/>
  <c r="X38" i="37"/>
  <c r="X37" i="37"/>
  <c r="X36" i="37"/>
  <c r="X35" i="37"/>
  <c r="X41" i="39"/>
  <c r="X40" i="39"/>
  <c r="X39" i="39"/>
  <c r="X38" i="39"/>
  <c r="X37" i="39"/>
  <c r="X36" i="39"/>
  <c r="AD30" i="37"/>
  <c r="AD27" i="37"/>
  <c r="AD33" i="39"/>
  <c r="AD27" i="39"/>
  <c r="AD26" i="39"/>
  <c r="AD25" i="39"/>
  <c r="AD21" i="39"/>
  <c r="AD19" i="39"/>
  <c r="AD18" i="39"/>
  <c r="AD17" i="39"/>
  <c r="AD56" i="36"/>
  <c r="AD55" i="36"/>
  <c r="AD54" i="36"/>
  <c r="AD53" i="36"/>
  <c r="AD50" i="36"/>
  <c r="AD49" i="36"/>
  <c r="AD48" i="36"/>
  <c r="AD47" i="36"/>
  <c r="AD46" i="36"/>
  <c r="AD44" i="36"/>
  <c r="AD42" i="36"/>
  <c r="AD41" i="36"/>
  <c r="AD39" i="36"/>
  <c r="AD38" i="36"/>
  <c r="AD36" i="36"/>
  <c r="AD35" i="36"/>
  <c r="AD34" i="36"/>
  <c r="AD33" i="36"/>
  <c r="AD32" i="36"/>
  <c r="AD31" i="36"/>
  <c r="AD36" i="35"/>
  <c r="AD35" i="35"/>
  <c r="AD34" i="35"/>
  <c r="AD32" i="35"/>
  <c r="AD30" i="35"/>
  <c r="AD29" i="35"/>
  <c r="AD28" i="35"/>
  <c r="AD27" i="35"/>
  <c r="AD43" i="37"/>
  <c r="AD42" i="37"/>
  <c r="AD41" i="37"/>
  <c r="AD40" i="37"/>
  <c r="AD39" i="37"/>
  <c r="AD38" i="37"/>
  <c r="AD37" i="37"/>
  <c r="AD36" i="37"/>
  <c r="AD35" i="37"/>
  <c r="AD34" i="37"/>
  <c r="AD33" i="37"/>
  <c r="AD29" i="36"/>
  <c r="AD28" i="36"/>
  <c r="AD27" i="36"/>
  <c r="AD26" i="36"/>
  <c r="AD25" i="36"/>
  <c r="AD24" i="36"/>
  <c r="AD23" i="36"/>
  <c r="AD22" i="36"/>
  <c r="AD21" i="36"/>
  <c r="AD20" i="36"/>
  <c r="AD19" i="36"/>
  <c r="AD18" i="36"/>
  <c r="AD17" i="36"/>
  <c r="AD16" i="36"/>
  <c r="AD15" i="36"/>
  <c r="AD41" i="39"/>
  <c r="AD40" i="39"/>
  <c r="AD39" i="39"/>
  <c r="AD38" i="39"/>
  <c r="AD37" i="39"/>
  <c r="AD36" i="39"/>
  <c r="AD25" i="35"/>
  <c r="AD24" i="35"/>
  <c r="AD23" i="35"/>
  <c r="AD22" i="35"/>
  <c r="AD21" i="35"/>
  <c r="AD20" i="35"/>
  <c r="AD19" i="35"/>
  <c r="AD18" i="35"/>
  <c r="AD17" i="35"/>
  <c r="AD16" i="35"/>
  <c r="AD15" i="35"/>
  <c r="AD26" i="34"/>
  <c r="AD25" i="34"/>
  <c r="AD23" i="34"/>
  <c r="AD22" i="34"/>
  <c r="AD20" i="34"/>
  <c r="AD19" i="34"/>
  <c r="AD18" i="34"/>
  <c r="AD17" i="34"/>
  <c r="AD16" i="34"/>
  <c r="AD15" i="34"/>
  <c r="AD52" i="34" l="1"/>
  <c r="AD42" i="39"/>
  <c r="AD44" i="37"/>
  <c r="R14" i="29"/>
  <c r="L14" i="29"/>
  <c r="X42" i="39" l="1"/>
  <c r="R15" i="29" s="1"/>
  <c r="X16" i="29"/>
  <c r="X15" i="29"/>
  <c r="X44" i="37" l="1"/>
  <c r="R16" i="29" s="1"/>
  <c r="U44" i="37"/>
  <c r="O16" i="29" s="1"/>
  <c r="O44" i="37"/>
  <c r="L16" i="29" s="1"/>
  <c r="I15" i="29"/>
  <c r="O15" i="29"/>
  <c r="L15" i="29"/>
  <c r="O14" i="29"/>
  <c r="I14" i="29"/>
  <c r="O17" i="29" l="1"/>
  <c r="I16" i="29"/>
  <c r="I17" i="29" s="1"/>
  <c r="U16" i="29" l="1"/>
  <c r="U15" i="29"/>
  <c r="U14" i="29" l="1"/>
  <c r="U17" i="29" s="1"/>
  <c r="X14" i="29"/>
</calcChain>
</file>

<file path=xl/sharedStrings.xml><?xml version="1.0" encoding="utf-8"?>
<sst xmlns="http://schemas.openxmlformats.org/spreadsheetml/2006/main" count="495" uniqueCount="352">
  <si>
    <t>-</t>
    <phoneticPr fontId="3"/>
  </si>
  <si>
    <t>〒</t>
    <phoneticPr fontId="3"/>
  </si>
  <si>
    <t>TEL</t>
    <phoneticPr fontId="3"/>
  </si>
  <si>
    <t>FAX</t>
    <phoneticPr fontId="3"/>
  </si>
  <si>
    <t>難易度B</t>
    <rPh sb="0" eb="3">
      <t>ナンイド</t>
    </rPh>
    <phoneticPr fontId="3"/>
  </si>
  <si>
    <t>難易度C</t>
    <rPh sb="0" eb="3">
      <t>ナンイド</t>
    </rPh>
    <phoneticPr fontId="3"/>
  </si>
  <si>
    <t>日本胸部外科学会</t>
    <rPh sb="0" eb="2">
      <t>ニホン</t>
    </rPh>
    <rPh sb="2" eb="4">
      <t>キョウブ</t>
    </rPh>
    <rPh sb="4" eb="6">
      <t>ゲカ</t>
    </rPh>
    <rPh sb="6" eb="8">
      <t>ガッカイ</t>
    </rPh>
    <phoneticPr fontId="3"/>
  </si>
  <si>
    <t>日本心臓血管外科学会</t>
    <rPh sb="0" eb="2">
      <t>ニホン</t>
    </rPh>
    <rPh sb="6" eb="8">
      <t>ゲカ</t>
    </rPh>
    <rPh sb="8" eb="10">
      <t>ガッカイ</t>
    </rPh>
    <phoneticPr fontId="3"/>
  </si>
  <si>
    <t>日本血管外科学会</t>
    <rPh sb="0" eb="2">
      <t>ニホン</t>
    </rPh>
    <rPh sb="2" eb="4">
      <t>ケッカン</t>
    </rPh>
    <rPh sb="4" eb="6">
      <t>ゲカ</t>
    </rPh>
    <rPh sb="6" eb="8">
      <t>ガッカイ</t>
    </rPh>
    <phoneticPr fontId="3"/>
  </si>
  <si>
    <t>日本胸部外科学会・日本心臓血管外科学会・日本血管外科学会</t>
    <rPh sb="0" eb="2">
      <t>ニホン</t>
    </rPh>
    <rPh sb="2" eb="4">
      <t>キョウブ</t>
    </rPh>
    <rPh sb="4" eb="6">
      <t>ゲカ</t>
    </rPh>
    <rPh sb="6" eb="8">
      <t>ガッカイ</t>
    </rPh>
    <rPh sb="9" eb="11">
      <t>ニホン</t>
    </rPh>
    <rPh sb="11" eb="13">
      <t>シンゾウ</t>
    </rPh>
    <rPh sb="13" eb="15">
      <t>ケッカン</t>
    </rPh>
    <rPh sb="15" eb="17">
      <t>ゲカ</t>
    </rPh>
    <rPh sb="17" eb="19">
      <t>ガッカイ</t>
    </rPh>
    <rPh sb="20" eb="22">
      <t>ニホン</t>
    </rPh>
    <rPh sb="22" eb="24">
      <t>ケッカン</t>
    </rPh>
    <rPh sb="24" eb="26">
      <t>ゲカ</t>
    </rPh>
    <rPh sb="26" eb="28">
      <t>ガッカイ</t>
    </rPh>
    <phoneticPr fontId="3"/>
  </si>
  <si>
    <t>3学会構成 心臓血管外科専門医認定機構</t>
    <rPh sb="1" eb="3">
      <t>ガッカイ</t>
    </rPh>
    <rPh sb="3" eb="5">
      <t>コウセイ</t>
    </rPh>
    <rPh sb="6" eb="8">
      <t>シンゾウ</t>
    </rPh>
    <rPh sb="8" eb="10">
      <t>ケッカン</t>
    </rPh>
    <phoneticPr fontId="4"/>
  </si>
  <si>
    <t>術者</t>
    <rPh sb="0" eb="1">
      <t>ジュツ</t>
    </rPh>
    <rPh sb="1" eb="2">
      <t>シャ</t>
    </rPh>
    <phoneticPr fontId="3"/>
  </si>
  <si>
    <t>月卒業</t>
    <rPh sb="0" eb="1">
      <t>ガツ</t>
    </rPh>
    <rPh sb="1" eb="3">
      <t>ソツギョウ</t>
    </rPh>
    <phoneticPr fontId="3"/>
  </si>
  <si>
    <t>大学院</t>
    <rPh sb="0" eb="3">
      <t>ダイガクイン</t>
    </rPh>
    <phoneticPr fontId="3"/>
  </si>
  <si>
    <t>月修了</t>
    <rPh sb="0" eb="1">
      <t>ガツ</t>
    </rPh>
    <rPh sb="1" eb="3">
      <t>シュウリョウ</t>
    </rPh>
    <phoneticPr fontId="3"/>
  </si>
  <si>
    <t>認定番号</t>
    <rPh sb="0" eb="2">
      <t>ニンテイ</t>
    </rPh>
    <rPh sb="2" eb="4">
      <t>バンゴウ</t>
    </rPh>
    <phoneticPr fontId="3"/>
  </si>
  <si>
    <t>題　名</t>
    <rPh sb="0" eb="1">
      <t>ダイ</t>
    </rPh>
    <rPh sb="2" eb="3">
      <t>メイ</t>
    </rPh>
    <phoneticPr fontId="3"/>
  </si>
  <si>
    <t>学　術　集　会　名</t>
    <rPh sb="0" eb="1">
      <t>ガク</t>
    </rPh>
    <rPh sb="2" eb="3">
      <t>ジュツ</t>
    </rPh>
    <rPh sb="4" eb="5">
      <t>シュウ</t>
    </rPh>
    <rPh sb="6" eb="7">
      <t>カイ</t>
    </rPh>
    <rPh sb="8" eb="9">
      <t>メイ</t>
    </rPh>
    <phoneticPr fontId="3"/>
  </si>
  <si>
    <t>難易度A</t>
    <rPh sb="0" eb="3">
      <t>ナンイド</t>
    </rPh>
    <phoneticPr fontId="3"/>
  </si>
  <si>
    <t>誌名・出版社</t>
    <rPh sb="0" eb="1">
      <t>シ</t>
    </rPh>
    <rPh sb="1" eb="2">
      <t>メイ</t>
    </rPh>
    <rPh sb="3" eb="5">
      <t>シュッパン</t>
    </rPh>
    <rPh sb="5" eb="6">
      <t>シャ</t>
    </rPh>
    <phoneticPr fontId="3"/>
  </si>
  <si>
    <t>年</t>
    <rPh sb="0" eb="1">
      <t>ネン</t>
    </rPh>
    <phoneticPr fontId="4"/>
  </si>
  <si>
    <t>生年月日</t>
    <rPh sb="0" eb="2">
      <t>セイネン</t>
    </rPh>
    <rPh sb="2" eb="4">
      <t>ガッピ</t>
    </rPh>
    <phoneticPr fontId="4"/>
  </si>
  <si>
    <t>日</t>
    <rPh sb="0" eb="1">
      <t>ニチ</t>
    </rPh>
    <phoneticPr fontId="3"/>
  </si>
  <si>
    <t>同上所在地</t>
    <rPh sb="0" eb="2">
      <t>ドウジョウ</t>
    </rPh>
    <rPh sb="2" eb="5">
      <t>ショザイチ</t>
    </rPh>
    <phoneticPr fontId="3"/>
  </si>
  <si>
    <t>都道府県名</t>
    <rPh sb="0" eb="4">
      <t>トドウフケン</t>
    </rPh>
    <rPh sb="4" eb="5">
      <t>メイ</t>
    </rPh>
    <phoneticPr fontId="3"/>
  </si>
  <si>
    <t>申請者E-Mail</t>
    <rPh sb="0" eb="3">
      <t>シンセイシャ</t>
    </rPh>
    <phoneticPr fontId="3"/>
  </si>
  <si>
    <t>自宅住所</t>
    <rPh sb="0" eb="2">
      <t>ジタク</t>
    </rPh>
    <rPh sb="2" eb="4">
      <t>ジュウショ</t>
    </rPh>
    <phoneticPr fontId="3"/>
  </si>
  <si>
    <t>最終学歴</t>
    <rPh sb="0" eb="2">
      <t>サイシュウ</t>
    </rPh>
    <rPh sb="2" eb="4">
      <t>ガクレキ</t>
    </rPh>
    <phoneticPr fontId="3"/>
  </si>
  <si>
    <t>大学</t>
    <rPh sb="0" eb="2">
      <t>ダイガク</t>
    </rPh>
    <phoneticPr fontId="3"/>
  </si>
  <si>
    <t>（日付は西暦で英数は半角で記入してください）</t>
    <rPh sb="1" eb="3">
      <t>ヒヅケ</t>
    </rPh>
    <rPh sb="4" eb="6">
      <t>セイレキ</t>
    </rPh>
    <rPh sb="7" eb="9">
      <t>エイスウ</t>
    </rPh>
    <rPh sb="10" eb="12">
      <t>ハンカク</t>
    </rPh>
    <rPh sb="13" eb="15">
      <t>キニュウクダ</t>
    </rPh>
    <phoneticPr fontId="3"/>
  </si>
  <si>
    <t>合計</t>
    <rPh sb="0" eb="2">
      <t>ゴウケイ</t>
    </rPh>
    <phoneticPr fontId="3"/>
  </si>
  <si>
    <t>件数</t>
    <rPh sb="0" eb="2">
      <t>ケンスウ</t>
    </rPh>
    <phoneticPr fontId="3"/>
  </si>
  <si>
    <t>月</t>
    <rPh sb="0" eb="1">
      <t>ゲツ</t>
    </rPh>
    <phoneticPr fontId="4"/>
  </si>
  <si>
    <t>日</t>
    <rPh sb="0" eb="1">
      <t>ニチ</t>
    </rPh>
    <phoneticPr fontId="4"/>
  </si>
  <si>
    <t>申請者氏名</t>
    <rPh sb="0" eb="3">
      <t>シンセイシャ</t>
    </rPh>
    <rPh sb="3" eb="5">
      <t>シメイ</t>
    </rPh>
    <phoneticPr fontId="4"/>
  </si>
  <si>
    <t>年</t>
    <rPh sb="0" eb="1">
      <t>ネン</t>
    </rPh>
    <phoneticPr fontId="3"/>
  </si>
  <si>
    <t>月</t>
    <rPh sb="0" eb="1">
      <t>ガツ</t>
    </rPh>
    <phoneticPr fontId="3"/>
  </si>
  <si>
    <t>成人心臓血管外科</t>
    <rPh sb="0" eb="2">
      <t>セイジン</t>
    </rPh>
    <rPh sb="2" eb="8">
      <t>シンゾウケッカンゲカ</t>
    </rPh>
    <phoneticPr fontId="3"/>
  </si>
  <si>
    <t>小児心臓血管外科</t>
    <rPh sb="0" eb="2">
      <t>ショウニ</t>
    </rPh>
    <rPh sb="2" eb="8">
      <t>シンゾウケッカンゲカ</t>
    </rPh>
    <phoneticPr fontId="3"/>
  </si>
  <si>
    <t>血管外科</t>
    <rPh sb="0" eb="2">
      <t>ケッカン</t>
    </rPh>
    <rPh sb="2" eb="4">
      <t>ゲカ</t>
    </rPh>
    <phoneticPr fontId="3"/>
  </si>
  <si>
    <t>私は心臓血管外科専門医認定制度規則第３章第8条に規定する専門医として更新を申請します。</t>
    <rPh sb="20" eb="21">
      <t>ダイ</t>
    </rPh>
    <rPh sb="22" eb="23">
      <t>ジョウ</t>
    </rPh>
    <rPh sb="24" eb="26">
      <t>キテイ</t>
    </rPh>
    <rPh sb="28" eb="30">
      <t>センモン</t>
    </rPh>
    <rPh sb="30" eb="31">
      <t>イ</t>
    </rPh>
    <rPh sb="34" eb="36">
      <t>コウシン</t>
    </rPh>
    <rPh sb="37" eb="39">
      <t>シンセイ</t>
    </rPh>
    <phoneticPr fontId="3"/>
  </si>
  <si>
    <t>所　属</t>
    <rPh sb="0" eb="1">
      <t>トコロ</t>
    </rPh>
    <rPh sb="2" eb="3">
      <t>ゾク</t>
    </rPh>
    <phoneticPr fontId="3"/>
  </si>
  <si>
    <t>専門医資格取得後からの経歴と職歴を記入すること</t>
    <rPh sb="0" eb="3">
      <t>センモンイ</t>
    </rPh>
    <rPh sb="3" eb="5">
      <t>シカク</t>
    </rPh>
    <rPh sb="5" eb="7">
      <t>シュトク</t>
    </rPh>
    <rPh sb="7" eb="8">
      <t>ノチ</t>
    </rPh>
    <rPh sb="11" eb="13">
      <t>ケイレキ</t>
    </rPh>
    <rPh sb="14" eb="16">
      <t>ショクレキ</t>
    </rPh>
    <rPh sb="17" eb="19">
      <t>キニュウ</t>
    </rPh>
    <phoneticPr fontId="3"/>
  </si>
  <si>
    <t>学術集会名</t>
    <rPh sb="0" eb="2">
      <t>ガクジュツ</t>
    </rPh>
    <rPh sb="2" eb="4">
      <t>シュウカイ</t>
    </rPh>
    <rPh sb="4" eb="5">
      <t>メイ</t>
    </rPh>
    <phoneticPr fontId="3"/>
  </si>
  <si>
    <t>※上記の手術については１例ずつ手術記録のコピーを添付すること</t>
    <rPh sb="1" eb="3">
      <t>ジョウキ</t>
    </rPh>
    <rPh sb="4" eb="6">
      <t>シュジュツ</t>
    </rPh>
    <rPh sb="12" eb="13">
      <t>レイ</t>
    </rPh>
    <rPh sb="15" eb="17">
      <t>シュジュツ</t>
    </rPh>
    <rPh sb="17" eb="19">
      <t>キロク</t>
    </rPh>
    <rPh sb="24" eb="26">
      <t>テンプ</t>
    </rPh>
    <phoneticPr fontId="3"/>
  </si>
  <si>
    <t>術者とは・・・手術名に示された手術の主要な部分を実際に行った者</t>
    <rPh sb="0" eb="1">
      <t>ジュツ</t>
    </rPh>
    <rPh sb="1" eb="2">
      <t>シャ</t>
    </rPh>
    <rPh sb="7" eb="9">
      <t>シュジュツ</t>
    </rPh>
    <rPh sb="9" eb="10">
      <t>メイ</t>
    </rPh>
    <rPh sb="11" eb="12">
      <t>シメ</t>
    </rPh>
    <rPh sb="15" eb="17">
      <t>シュジュツ</t>
    </rPh>
    <rPh sb="18" eb="20">
      <t>シュヨウ</t>
    </rPh>
    <rPh sb="21" eb="23">
      <t>ブブン</t>
    </rPh>
    <rPh sb="24" eb="26">
      <t>ジッサイ</t>
    </rPh>
    <rPh sb="27" eb="28">
      <t>オコナ</t>
    </rPh>
    <rPh sb="30" eb="31">
      <t>モノ</t>
    </rPh>
    <phoneticPr fontId="3"/>
  </si>
  <si>
    <t>・</t>
    <phoneticPr fontId="3"/>
  </si>
  <si>
    <t>受講年月</t>
    <rPh sb="0" eb="2">
      <t>ジュコウ</t>
    </rPh>
    <rPh sb="2" eb="4">
      <t>ネンゲツ</t>
    </rPh>
    <phoneticPr fontId="3"/>
  </si>
  <si>
    <t>卒後教育セミナー・Postgraduate Course</t>
    <rPh sb="0" eb="1">
      <t>ソツ</t>
    </rPh>
    <rPh sb="1" eb="2">
      <t>ゴ</t>
    </rPh>
    <rPh sb="2" eb="4">
      <t>キョウイク</t>
    </rPh>
    <phoneticPr fontId="3"/>
  </si>
  <si>
    <t>指導的助手とは・・・</t>
    <rPh sb="0" eb="3">
      <t>シドウテキ</t>
    </rPh>
    <rPh sb="3" eb="5">
      <t>ジョシュ</t>
    </rPh>
    <phoneticPr fontId="3"/>
  </si>
  <si>
    <t>指導的立場で、他の術者の助手をした場合。</t>
    <rPh sb="0" eb="3">
      <t>シドウテキ</t>
    </rPh>
    <rPh sb="3" eb="5">
      <t>タチバ</t>
    </rPh>
    <rPh sb="7" eb="8">
      <t>ホカ</t>
    </rPh>
    <rPh sb="9" eb="10">
      <t>ジュツ</t>
    </rPh>
    <rPh sb="10" eb="11">
      <t>シャ</t>
    </rPh>
    <rPh sb="12" eb="14">
      <t>ジョシュ</t>
    </rPh>
    <rPh sb="17" eb="19">
      <t>バアイ</t>
    </rPh>
    <phoneticPr fontId="3"/>
  </si>
  <si>
    <t>1手術につき1人に限る。</t>
  </si>
  <si>
    <t>指導的助手</t>
    <rPh sb="0" eb="3">
      <t>シドウテキ</t>
    </rPh>
    <rPh sb="3" eb="5">
      <t>ジョシュ</t>
    </rPh>
    <phoneticPr fontId="3"/>
  </si>
  <si>
    <t>会員歴（※専門医更新時には２つ以上の学会の会員であること）</t>
    <rPh sb="0" eb="1">
      <t>カイ</t>
    </rPh>
    <rPh sb="1" eb="2">
      <t>イン</t>
    </rPh>
    <rPh sb="2" eb="3">
      <t>レキ</t>
    </rPh>
    <rPh sb="5" eb="7">
      <t>センモン</t>
    </rPh>
    <rPh sb="7" eb="8">
      <t>イ</t>
    </rPh>
    <rPh sb="8" eb="10">
      <t>コウシン</t>
    </rPh>
    <rPh sb="10" eb="11">
      <t>ジ</t>
    </rPh>
    <phoneticPr fontId="3"/>
  </si>
  <si>
    <t>申請者名</t>
    <rPh sb="0" eb="2">
      <t>シンセイ</t>
    </rPh>
    <rPh sb="2" eb="3">
      <t>シャ</t>
    </rPh>
    <rPh sb="3" eb="4">
      <t>メイ</t>
    </rPh>
    <phoneticPr fontId="4"/>
  </si>
  <si>
    <t>印</t>
    <rPh sb="0" eb="1">
      <t>イン</t>
    </rPh>
    <phoneticPr fontId="4"/>
  </si>
  <si>
    <t>難易度別カテゴリーNo.</t>
    <rPh sb="0" eb="4">
      <t>ナンイドベツ</t>
    </rPh>
    <phoneticPr fontId="4"/>
  </si>
  <si>
    <t>①　術者あるいは指導的助手として心臓血管外科手術経験１００例以上が必要です。</t>
    <rPh sb="0" eb="1">
      <t>１</t>
    </rPh>
    <rPh sb="8" eb="11">
      <t>シドウテキ</t>
    </rPh>
    <rPh sb="11" eb="13">
      <t>ジョシュ</t>
    </rPh>
    <phoneticPr fontId="3"/>
  </si>
  <si>
    <t>術者
区分</t>
    <rPh sb="0" eb="1">
      <t>ジュツ</t>
    </rPh>
    <rPh sb="1" eb="2">
      <t>シャ</t>
    </rPh>
    <phoneticPr fontId="3"/>
  </si>
  <si>
    <t>施設名</t>
  </si>
  <si>
    <t>⑦　症例が2項目以上の手術に該当する場合であっても１症例を2例として計算しない。</t>
    <rPh sb="2" eb="4">
      <t>ショウレイ</t>
    </rPh>
    <rPh sb="6" eb="10">
      <t>コウモクイジョウ</t>
    </rPh>
    <rPh sb="11" eb="13">
      <t>シュジュツ</t>
    </rPh>
    <rPh sb="14" eb="16">
      <t>ガイトウ</t>
    </rPh>
    <rPh sb="18" eb="20">
      <t>バアイ</t>
    </rPh>
    <rPh sb="26" eb="28">
      <t>ショウレイ</t>
    </rPh>
    <rPh sb="30" eb="31">
      <t>レイ</t>
    </rPh>
    <rPh sb="34" eb="36">
      <t>ケイサン</t>
    </rPh>
    <phoneticPr fontId="3"/>
  </si>
  <si>
    <t>　シートNo.は手術経験表すべてに渡る通し番号とする。</t>
    <rPh sb="8" eb="10">
      <t>シュジュツ</t>
    </rPh>
    <rPh sb="10" eb="12">
      <t>ケイケン</t>
    </rPh>
    <rPh sb="12" eb="13">
      <t>ヒョウ</t>
    </rPh>
    <rPh sb="17" eb="18">
      <t>ワタ</t>
    </rPh>
    <rPh sb="19" eb="20">
      <t>トオ</t>
    </rPh>
    <rPh sb="21" eb="23">
      <t>バンゴウ</t>
    </rPh>
    <phoneticPr fontId="3"/>
  </si>
  <si>
    <t>専門医更新・様式１</t>
    <rPh sb="0" eb="3">
      <t>センモンイ</t>
    </rPh>
    <rPh sb="3" eb="5">
      <t>コウシン</t>
    </rPh>
    <phoneticPr fontId="4"/>
  </si>
  <si>
    <t>⑥　１症例１術者とする（術者とは主要部分を担当した者、指導的助手も1症例１つのみ）。</t>
    <rPh sb="3" eb="5">
      <t>ショウレイ</t>
    </rPh>
    <rPh sb="6" eb="7">
      <t>ジュツ</t>
    </rPh>
    <rPh sb="7" eb="8">
      <t>シャ</t>
    </rPh>
    <rPh sb="12" eb="13">
      <t>ジュツ</t>
    </rPh>
    <rPh sb="13" eb="14">
      <t>シャ</t>
    </rPh>
    <rPh sb="16" eb="18">
      <t>シュヨウ</t>
    </rPh>
    <rPh sb="18" eb="20">
      <t>ブブン</t>
    </rPh>
    <rPh sb="21" eb="23">
      <t>タントウ</t>
    </rPh>
    <rPh sb="25" eb="26">
      <t>モノ</t>
    </rPh>
    <rPh sb="27" eb="30">
      <t>シドウテキ</t>
    </rPh>
    <rPh sb="30" eb="32">
      <t>ジョシュ</t>
    </rPh>
    <rPh sb="34" eb="36">
      <t>ショウレイ</t>
    </rPh>
    <phoneticPr fontId="3"/>
  </si>
  <si>
    <t>医療安全講習会回</t>
    <rPh sb="0" eb="2">
      <t>イリョウ</t>
    </rPh>
    <rPh sb="2" eb="4">
      <t>アンゼン</t>
    </rPh>
    <rPh sb="4" eb="7">
      <t>コウシュウカイ</t>
    </rPh>
    <rPh sb="7" eb="8">
      <t>カイ</t>
    </rPh>
    <phoneticPr fontId="3"/>
  </si>
  <si>
    <t>専門医更新申請前５年間に日本胸部外科学会学術集会、日本心臓血管外科学会総会、日本血管外科</t>
    <rPh sb="0" eb="2">
      <t>センモン</t>
    </rPh>
    <rPh sb="2" eb="3">
      <t>イ</t>
    </rPh>
    <rPh sb="3" eb="5">
      <t>コウシン</t>
    </rPh>
    <rPh sb="5" eb="7">
      <t>シンセイ</t>
    </rPh>
    <rPh sb="7" eb="8">
      <t>マエ</t>
    </rPh>
    <rPh sb="9" eb="11">
      <t>ネンカン</t>
    </rPh>
    <rPh sb="12" eb="14">
      <t>ニホン</t>
    </rPh>
    <rPh sb="14" eb="16">
      <t>キョウブ</t>
    </rPh>
    <rPh sb="16" eb="18">
      <t>ゲカ</t>
    </rPh>
    <rPh sb="18" eb="20">
      <t>ガッカイ</t>
    </rPh>
    <rPh sb="20" eb="22">
      <t>ガクジュツ</t>
    </rPh>
    <rPh sb="22" eb="24">
      <t>シュウカイ</t>
    </rPh>
    <rPh sb="25" eb="27">
      <t>ニホン</t>
    </rPh>
    <rPh sb="27" eb="29">
      <t>シンゾウ</t>
    </rPh>
    <rPh sb="29" eb="31">
      <t>ケッカン</t>
    </rPh>
    <rPh sb="31" eb="33">
      <t>ゲカ</t>
    </rPh>
    <phoneticPr fontId="3"/>
  </si>
  <si>
    <t>手術記録番号</t>
    <rPh sb="0" eb="2">
      <t>シュジュツ</t>
    </rPh>
    <rPh sb="2" eb="4">
      <t>キロク</t>
    </rPh>
    <rPh sb="4" eb="6">
      <t>バンゴウ</t>
    </rPh>
    <phoneticPr fontId="3"/>
  </si>
  <si>
    <t>合計件数</t>
    <rPh sb="0" eb="2">
      <t>ゴウケイ</t>
    </rPh>
    <rPh sb="2" eb="4">
      <t>ケンスウ</t>
    </rPh>
    <phoneticPr fontId="3"/>
  </si>
  <si>
    <t>１．先天性心疾患</t>
    <phoneticPr fontId="3"/>
  </si>
  <si>
    <t>　(1)PDA手術</t>
    <rPh sb="7" eb="9">
      <t>シュジュツ</t>
    </rPh>
    <phoneticPr fontId="3"/>
  </si>
  <si>
    <t>　(2)ASD閉鎖術</t>
    <rPh sb="7" eb="9">
      <t>ヘイサ</t>
    </rPh>
    <rPh sb="9" eb="10">
      <t>ジュツ</t>
    </rPh>
    <phoneticPr fontId="3"/>
  </si>
  <si>
    <t>　(3)VSD(肺動脈弁下単独型)閉鎖術</t>
    <rPh sb="8" eb="11">
      <t>ハイドウミャク</t>
    </rPh>
    <rPh sb="11" eb="12">
      <t>ベン</t>
    </rPh>
    <rPh sb="12" eb="13">
      <t>シタ</t>
    </rPh>
    <rPh sb="15" eb="16">
      <t>ガタ</t>
    </rPh>
    <rPh sb="17" eb="19">
      <t>ヘイサ</t>
    </rPh>
    <rPh sb="19" eb="20">
      <t>ジュツ</t>
    </rPh>
    <phoneticPr fontId="3"/>
  </si>
  <si>
    <t>　(4)肺動脈弁切開術</t>
    <rPh sb="4" eb="7">
      <t>ハイドウミャク</t>
    </rPh>
    <rPh sb="7" eb="8">
      <t>ベン</t>
    </rPh>
    <rPh sb="8" eb="11">
      <t>セッカイジュツ</t>
    </rPh>
    <phoneticPr fontId="3"/>
  </si>
  <si>
    <t>　(5)肺動脈絞扼術（主肺動脈）</t>
    <phoneticPr fontId="3"/>
  </si>
  <si>
    <t>　(6)肺動脈絞扼術（左右両側肺動脈）</t>
    <phoneticPr fontId="3"/>
  </si>
  <si>
    <t>２．弁膜症</t>
    <phoneticPr fontId="3"/>
  </si>
  <si>
    <t>　(1)三尖弁形成術</t>
    <rPh sb="4" eb="5">
      <t>サン</t>
    </rPh>
    <rPh sb="5" eb="6">
      <t>セン</t>
    </rPh>
    <rPh sb="6" eb="7">
      <t>ベン</t>
    </rPh>
    <rPh sb="7" eb="9">
      <t>ケイセイ</t>
    </rPh>
    <rPh sb="9" eb="10">
      <t>ジュツ</t>
    </rPh>
    <phoneticPr fontId="3"/>
  </si>
  <si>
    <t>　(2)房室弁交連切開術</t>
    <rPh sb="4" eb="5">
      <t>ボウ</t>
    </rPh>
    <rPh sb="5" eb="6">
      <t>シツ</t>
    </rPh>
    <rPh sb="6" eb="7">
      <t>ベン</t>
    </rPh>
    <rPh sb="7" eb="8">
      <t>コウ</t>
    </rPh>
    <rPh sb="8" eb="9">
      <t>レン</t>
    </rPh>
    <rPh sb="9" eb="12">
      <t>セッカイジュツ</t>
    </rPh>
    <phoneticPr fontId="3"/>
  </si>
  <si>
    <t>３．その他の心疾患手術</t>
  </si>
  <si>
    <t>　(2)肺静脈隔離術</t>
    <rPh sb="4" eb="7">
      <t>ハイジョウミャク</t>
    </rPh>
    <rPh sb="7" eb="9">
      <t>カクリ</t>
    </rPh>
    <rPh sb="9" eb="10">
      <t>ジュツ</t>
    </rPh>
    <phoneticPr fontId="3"/>
  </si>
  <si>
    <t>４．動脈</t>
  </si>
  <si>
    <t>　(1)動脈血栓摘除術</t>
    <rPh sb="4" eb="6">
      <t>ドウミャク</t>
    </rPh>
    <rPh sb="6" eb="8">
      <t>ケッセン</t>
    </rPh>
    <rPh sb="8" eb="9">
      <t>テキ</t>
    </rPh>
    <rPh sb="9" eb="10">
      <t>ジョ</t>
    </rPh>
    <rPh sb="10" eb="11">
      <t>ジュツ</t>
    </rPh>
    <phoneticPr fontId="3"/>
  </si>
  <si>
    <t>　(2)下肢の非解剖学的バイパス術</t>
    <rPh sb="4" eb="6">
      <t>カシ</t>
    </rPh>
    <rPh sb="7" eb="8">
      <t>ヒ</t>
    </rPh>
    <rPh sb="8" eb="10">
      <t>カイボウ</t>
    </rPh>
    <rPh sb="10" eb="11">
      <t>ガク</t>
    </rPh>
    <rPh sb="11" eb="12">
      <t>テキ</t>
    </rPh>
    <rPh sb="16" eb="17">
      <t>ジュツ</t>
    </rPh>
    <phoneticPr fontId="3"/>
  </si>
  <si>
    <t>　(3)末梢動脈瘤手術</t>
    <rPh sb="4" eb="6">
      <t>マッショウ</t>
    </rPh>
    <rPh sb="6" eb="9">
      <t>ドウミャクリュウ</t>
    </rPh>
    <rPh sb="9" eb="11">
      <t>シュジュツ</t>
    </rPh>
    <phoneticPr fontId="3"/>
  </si>
  <si>
    <t>５．静脈</t>
  </si>
  <si>
    <t>　(1)静脈血栓摘除術</t>
    <rPh sb="4" eb="6">
      <t>ジョウミャク</t>
    </rPh>
    <rPh sb="6" eb="8">
      <t>ケッセン</t>
    </rPh>
    <rPh sb="8" eb="9">
      <t>テキ</t>
    </rPh>
    <rPh sb="9" eb="10">
      <t>ジョ</t>
    </rPh>
    <rPh sb="10" eb="11">
      <t>ジュツ</t>
    </rPh>
    <phoneticPr fontId="3"/>
  </si>
  <si>
    <t>６．その他の血管系手術</t>
    <rPh sb="4" eb="5">
      <t>タ</t>
    </rPh>
    <rPh sb="6" eb="9">
      <t>ケッカンケイ</t>
    </rPh>
    <rPh sb="9" eb="11">
      <t>シュジュツ</t>
    </rPh>
    <phoneticPr fontId="3"/>
  </si>
  <si>
    <t>　(1)血管アクセス手術</t>
    <rPh sb="4" eb="6">
      <t>ケッカン</t>
    </rPh>
    <rPh sb="10" eb="12">
      <t>シュジュツ</t>
    </rPh>
    <phoneticPr fontId="3"/>
  </si>
  <si>
    <t>合　　　　計</t>
    <rPh sb="0" eb="6">
      <t>ゴウケイ</t>
    </rPh>
    <phoneticPr fontId="3"/>
  </si>
  <si>
    <t>１．先天性心疾患</t>
  </si>
  <si>
    <t>　(1)体－肺動脈短絡術</t>
  </si>
  <si>
    <t>　(2)CoA手術</t>
  </si>
  <si>
    <t>　(3)VSD（膜様部／筋性部単独型）閉鎖術</t>
    <phoneticPr fontId="3"/>
  </si>
  <si>
    <t>　(4)PAPVR修復術</t>
  </si>
  <si>
    <t>　(5)AVSD（partial）手術</t>
  </si>
  <si>
    <t>　(6)バルサルバ洞動脈瘤手術</t>
  </si>
  <si>
    <t>　(7)DCRV手術</t>
  </si>
  <si>
    <t>　(8)右室流出路形成術</t>
  </si>
  <si>
    <t>　(9)大動脈弁切開術</t>
  </si>
  <si>
    <t>　(10)冠状動脈瘻手術</t>
  </si>
  <si>
    <t>　(11)両方向性Glenn手術</t>
  </si>
  <si>
    <t>２．弁膜症</t>
    <rPh sb="2" eb="5">
      <t>ベンマクショウ</t>
    </rPh>
    <phoneticPr fontId="3"/>
  </si>
  <si>
    <t>　(1)大動脈弁置換術</t>
    <rPh sb="4" eb="7">
      <t>ダイドウミャク</t>
    </rPh>
    <rPh sb="7" eb="8">
      <t>ベン</t>
    </rPh>
    <rPh sb="8" eb="10">
      <t>チカン</t>
    </rPh>
    <rPh sb="10" eb="11">
      <t>ジュツ</t>
    </rPh>
    <phoneticPr fontId="3"/>
  </si>
  <si>
    <t>　(2)僧帽弁置換術</t>
    <rPh sb="4" eb="6">
      <t>ソウボウ</t>
    </rPh>
    <rPh sb="9" eb="10">
      <t>ジュツ</t>
    </rPh>
    <phoneticPr fontId="3"/>
  </si>
  <si>
    <t>　(3)その他単独弁置換術</t>
    <rPh sb="6" eb="7">
      <t>タ</t>
    </rPh>
    <rPh sb="7" eb="9">
      <t>タンドク</t>
    </rPh>
    <rPh sb="9" eb="10">
      <t>ベン</t>
    </rPh>
    <rPh sb="10" eb="12">
      <t>チカン</t>
    </rPh>
    <rPh sb="12" eb="13">
      <t>ジュツ</t>
    </rPh>
    <phoneticPr fontId="3"/>
  </si>
  <si>
    <t>３．虚血性心疾患</t>
    <rPh sb="2" eb="5">
      <t>キョケツセイ</t>
    </rPh>
    <rPh sb="5" eb="8">
      <t>シンシッカン</t>
    </rPh>
    <phoneticPr fontId="3"/>
  </si>
  <si>
    <t>　(1)CABG(1枝)</t>
    <rPh sb="10" eb="11">
      <t>エダ</t>
    </rPh>
    <phoneticPr fontId="3"/>
  </si>
  <si>
    <t>４．その他の心疾患手術</t>
    <rPh sb="4" eb="5">
      <t>タ</t>
    </rPh>
    <rPh sb="6" eb="7">
      <t>シンゾウ</t>
    </rPh>
    <rPh sb="7" eb="9">
      <t>シッカン</t>
    </rPh>
    <rPh sb="9" eb="11">
      <t>シュジュツ</t>
    </rPh>
    <phoneticPr fontId="3"/>
  </si>
  <si>
    <t>　(1)心臓腫瘍摘出術</t>
    <rPh sb="4" eb="6">
      <t>シンゾウ</t>
    </rPh>
    <rPh sb="6" eb="8">
      <t>シュヨウ</t>
    </rPh>
    <rPh sb="8" eb="10">
      <t>テキシュツ</t>
    </rPh>
    <rPh sb="10" eb="11">
      <t>ジュツ</t>
    </rPh>
    <phoneticPr fontId="3"/>
  </si>
  <si>
    <t>　(2)収縮性心膜炎手術</t>
    <rPh sb="4" eb="7">
      <t>シュウシュクセイ</t>
    </rPh>
    <rPh sb="7" eb="8">
      <t>シン</t>
    </rPh>
    <rPh sb="8" eb="9">
      <t>マク</t>
    </rPh>
    <rPh sb="9" eb="10">
      <t>エン</t>
    </rPh>
    <rPh sb="10" eb="12">
      <t>シュジュツ</t>
    </rPh>
    <phoneticPr fontId="3"/>
  </si>
  <si>
    <t>　(3)Maze手術</t>
    <rPh sb="8" eb="10">
      <t>シュジュツ</t>
    </rPh>
    <phoneticPr fontId="3"/>
  </si>
  <si>
    <t>５．大動脈</t>
    <rPh sb="2" eb="5">
      <t>ダイドウミャク</t>
    </rPh>
    <phoneticPr fontId="3"/>
  </si>
  <si>
    <t>　(1)上行大動脈置換術</t>
    <rPh sb="4" eb="5">
      <t>ジョウ</t>
    </rPh>
    <rPh sb="5" eb="6">
      <t>コウ</t>
    </rPh>
    <rPh sb="6" eb="9">
      <t>ダイドウミャク</t>
    </rPh>
    <rPh sb="9" eb="11">
      <t>チカン</t>
    </rPh>
    <rPh sb="11" eb="12">
      <t>ジュツ</t>
    </rPh>
    <phoneticPr fontId="3"/>
  </si>
  <si>
    <t>　(2)下行大動脈置換術</t>
    <rPh sb="4" eb="5">
      <t>シタ</t>
    </rPh>
    <rPh sb="5" eb="6">
      <t>コウ</t>
    </rPh>
    <rPh sb="6" eb="9">
      <t>ダイドウミャク</t>
    </rPh>
    <rPh sb="9" eb="11">
      <t>チカン</t>
    </rPh>
    <rPh sb="11" eb="12">
      <t>ジュツ</t>
    </rPh>
    <phoneticPr fontId="3"/>
  </si>
  <si>
    <t>６．動脈</t>
    <rPh sb="2" eb="4">
      <t>ドウミャク</t>
    </rPh>
    <phoneticPr fontId="3"/>
  </si>
  <si>
    <t>　(1)脛骨腓骨動脈幹以上の血行再建術</t>
    <rPh sb="4" eb="6">
      <t>ケイコツ</t>
    </rPh>
    <rPh sb="6" eb="8">
      <t>ヒコツ</t>
    </rPh>
    <rPh sb="8" eb="10">
      <t>ドウミャク</t>
    </rPh>
    <rPh sb="10" eb="11">
      <t>ミキ</t>
    </rPh>
    <rPh sb="11" eb="13">
      <t>イジョウ</t>
    </rPh>
    <rPh sb="14" eb="16">
      <t>ケッコウ</t>
    </rPh>
    <rPh sb="16" eb="18">
      <t>サイケン</t>
    </rPh>
    <rPh sb="18" eb="19">
      <t>ジュツ</t>
    </rPh>
    <phoneticPr fontId="3"/>
  </si>
  <si>
    <t>　(2)上肢の血行再建術（腋窩動脈含む）</t>
    <rPh sb="4" eb="6">
      <t>ジョウシ</t>
    </rPh>
    <rPh sb="7" eb="9">
      <t>ケッコウ</t>
    </rPh>
    <rPh sb="9" eb="11">
      <t>サイケン</t>
    </rPh>
    <rPh sb="11" eb="12">
      <t>ジュツ</t>
    </rPh>
    <phoneticPr fontId="3"/>
  </si>
  <si>
    <t>７．静脈</t>
    <rPh sb="2" eb="4">
      <t>ジョウミャク</t>
    </rPh>
    <phoneticPr fontId="3"/>
  </si>
  <si>
    <t>　(1)末梢静脈血行再建術</t>
    <rPh sb="4" eb="6">
      <t>マッショウ</t>
    </rPh>
    <rPh sb="6" eb="8">
      <t>ジョウミャク</t>
    </rPh>
    <rPh sb="8" eb="10">
      <t>ケッコウ</t>
    </rPh>
    <rPh sb="10" eb="12">
      <t>サイケン</t>
    </rPh>
    <rPh sb="12" eb="13">
      <t>ジュツ</t>
    </rPh>
    <phoneticPr fontId="3"/>
  </si>
  <si>
    <t>８．その他の血管系手術</t>
    <rPh sb="4" eb="5">
      <t>タ</t>
    </rPh>
    <rPh sb="6" eb="9">
      <t>ケッカンケイ</t>
    </rPh>
    <rPh sb="9" eb="11">
      <t>シュジュツ</t>
    </rPh>
    <phoneticPr fontId="3"/>
  </si>
  <si>
    <t>　(2)胸郭出口症候群</t>
    <rPh sb="4" eb="6">
      <t>キョウカク</t>
    </rPh>
    <rPh sb="6" eb="8">
      <t>デグチ</t>
    </rPh>
    <rPh sb="8" eb="11">
      <t>ショウコウグン</t>
    </rPh>
    <phoneticPr fontId="3"/>
  </si>
  <si>
    <t>　(3)血管アクセス手術</t>
    <rPh sb="4" eb="6">
      <t>ケッカン</t>
    </rPh>
    <rPh sb="10" eb="12">
      <t>シュジュツ</t>
    </rPh>
    <phoneticPr fontId="3"/>
  </si>
  <si>
    <t>　　（人工血管使用、静脈表在化内シャント）</t>
    <phoneticPr fontId="3"/>
  </si>
  <si>
    <t>９．これに準ずる手術</t>
    <rPh sb="5" eb="6">
      <t>ジュン</t>
    </rPh>
    <rPh sb="8" eb="10">
      <t>シュジュツ</t>
    </rPh>
    <phoneticPr fontId="3"/>
  </si>
  <si>
    <t>　(1)TOF修復術</t>
    <rPh sb="7" eb="9">
      <t>シュウフク</t>
    </rPh>
    <rPh sb="9" eb="10">
      <t>ジュツ</t>
    </rPh>
    <phoneticPr fontId="3"/>
  </si>
  <si>
    <t>　(2)TGA手術</t>
    <rPh sb="7" eb="9">
      <t>シュジュツ</t>
    </rPh>
    <phoneticPr fontId="3"/>
  </si>
  <si>
    <t>　(3)DORV手術</t>
    <rPh sb="8" eb="10">
      <t>シュジュツ</t>
    </rPh>
    <phoneticPr fontId="3"/>
  </si>
  <si>
    <t>　(4)TAPVR手術</t>
    <rPh sb="9" eb="11">
      <t>シュジュツ</t>
    </rPh>
    <phoneticPr fontId="3"/>
  </si>
  <si>
    <t>　(5)AVSD(Complete)手術</t>
    <rPh sb="18" eb="20">
      <t>シュジュツ</t>
    </rPh>
    <phoneticPr fontId="3"/>
  </si>
  <si>
    <t>　(6)Fontan型手術</t>
    <rPh sb="10" eb="11">
      <t>カタ</t>
    </rPh>
    <rPh sb="11" eb="13">
      <t>シュジュツ</t>
    </rPh>
    <phoneticPr fontId="3"/>
  </si>
  <si>
    <t>　(7)Truncus手術</t>
    <rPh sb="11" eb="13">
      <t>シュジュツ</t>
    </rPh>
    <phoneticPr fontId="3"/>
  </si>
  <si>
    <t>　(8)Ebstein病手術</t>
    <rPh sb="11" eb="12">
      <t>ビョウ</t>
    </rPh>
    <rPh sb="12" eb="14">
      <t>シュジュツ</t>
    </rPh>
    <phoneticPr fontId="3"/>
  </si>
  <si>
    <t>　(9)Norwood手術</t>
    <rPh sb="11" eb="13">
      <t>シュジュツ</t>
    </rPh>
    <phoneticPr fontId="3"/>
  </si>
  <si>
    <t>　(10)大動脈弁上/弁下狭窄手術</t>
    <rPh sb="15" eb="17">
      <t>シュジュツ</t>
    </rPh>
    <phoneticPr fontId="3"/>
  </si>
  <si>
    <t>　(11)冠状動脈起始異常手術</t>
    <rPh sb="5" eb="7">
      <t>カンジョウ</t>
    </rPh>
    <rPh sb="7" eb="9">
      <t>ドウミャク</t>
    </rPh>
    <rPh sb="9" eb="10">
      <t>オキ</t>
    </rPh>
    <rPh sb="10" eb="11">
      <t>ハジメ</t>
    </rPh>
    <rPh sb="11" eb="13">
      <t>イジョウ</t>
    </rPh>
    <rPh sb="13" eb="15">
      <t>シュジュツ</t>
    </rPh>
    <phoneticPr fontId="3"/>
  </si>
  <si>
    <t>　(12)CoA(Complex)/IAA手術</t>
    <rPh sb="21" eb="23">
      <t>シュジュツ</t>
    </rPh>
    <phoneticPr fontId="3"/>
  </si>
  <si>
    <t>　(13)末梢肺動脈形成術</t>
    <rPh sb="5" eb="7">
      <t>マッショウ</t>
    </rPh>
    <rPh sb="7" eb="10">
      <t>ハイドウミャク</t>
    </rPh>
    <rPh sb="10" eb="12">
      <t>ケイセイ</t>
    </rPh>
    <rPh sb="12" eb="13">
      <t>ジュツ</t>
    </rPh>
    <phoneticPr fontId="3"/>
  </si>
  <si>
    <t>　(14)Ross手術</t>
    <rPh sb="9" eb="11">
      <t>シュジュツ</t>
    </rPh>
    <phoneticPr fontId="3"/>
  </si>
  <si>
    <t>　(15)VSD（多発型）閉鎖術</t>
    <phoneticPr fontId="3"/>
  </si>
  <si>
    <t>　(1)僧帽弁形成術</t>
    <rPh sb="4" eb="5">
      <t>ソウ</t>
    </rPh>
    <rPh sb="5" eb="6">
      <t>ボウ</t>
    </rPh>
    <rPh sb="6" eb="7">
      <t>ベン</t>
    </rPh>
    <rPh sb="7" eb="9">
      <t>ケイセイ</t>
    </rPh>
    <rPh sb="9" eb="10">
      <t>ジュツ</t>
    </rPh>
    <phoneticPr fontId="3"/>
  </si>
  <si>
    <t>　(2)大動脈弁形成術</t>
    <rPh sb="4" eb="7">
      <t>ダイドウミャク</t>
    </rPh>
    <rPh sb="7" eb="8">
      <t>ベン</t>
    </rPh>
    <rPh sb="8" eb="10">
      <t>ケイセイ</t>
    </rPh>
    <rPh sb="10" eb="11">
      <t>ジュツ</t>
    </rPh>
    <phoneticPr fontId="3"/>
  </si>
  <si>
    <t>　(3)複合弁手術</t>
    <rPh sb="4" eb="5">
      <t>フク</t>
    </rPh>
    <rPh sb="5" eb="7">
      <t>ゴウベン</t>
    </rPh>
    <rPh sb="7" eb="9">
      <t>シュジュツ</t>
    </rPh>
    <phoneticPr fontId="3"/>
  </si>
  <si>
    <t>　(4)大動脈弁輪拡大術</t>
    <rPh sb="4" eb="7">
      <t>ダイドウミャク</t>
    </rPh>
    <rPh sb="7" eb="8">
      <t>ベン</t>
    </rPh>
    <rPh sb="8" eb="9">
      <t>ワ</t>
    </rPh>
    <rPh sb="9" eb="11">
      <t>カクダイ</t>
    </rPh>
    <rPh sb="11" eb="12">
      <t>ジュツ</t>
    </rPh>
    <phoneticPr fontId="3"/>
  </si>
  <si>
    <t>　(5)大動脈基部再建術</t>
    <rPh sb="4" eb="7">
      <t>ダイドウミャク</t>
    </rPh>
    <rPh sb="7" eb="9">
      <t>キブ</t>
    </rPh>
    <rPh sb="9" eb="11">
      <t>サイケン</t>
    </rPh>
    <rPh sb="11" eb="12">
      <t>ジュツ</t>
    </rPh>
    <phoneticPr fontId="3"/>
  </si>
  <si>
    <t>　(6)TAVR（TAVI）（開胸を伴う）</t>
    <phoneticPr fontId="3"/>
  </si>
  <si>
    <t>　(1)CABG(2枝以上)</t>
    <rPh sb="10" eb="11">
      <t>エダ</t>
    </rPh>
    <rPh sb="11" eb="13">
      <t>イジョウ</t>
    </rPh>
    <phoneticPr fontId="3"/>
  </si>
  <si>
    <t>　(2)心筋梗塞合併切除症例</t>
    <rPh sb="4" eb="6">
      <t>シンキン</t>
    </rPh>
    <rPh sb="6" eb="8">
      <t>コウソク</t>
    </rPh>
    <rPh sb="8" eb="10">
      <t>ガッペイ</t>
    </rPh>
    <rPh sb="10" eb="12">
      <t>セツジョ</t>
    </rPh>
    <rPh sb="12" eb="14">
      <t>ショウレイ</t>
    </rPh>
    <phoneticPr fontId="3"/>
  </si>
  <si>
    <t>４．その他の心疾患手術</t>
    <rPh sb="4" eb="5">
      <t>タ</t>
    </rPh>
    <rPh sb="6" eb="7">
      <t>シン</t>
    </rPh>
    <rPh sb="7" eb="9">
      <t>シッカン</t>
    </rPh>
    <rPh sb="9" eb="11">
      <t>シュジュツ</t>
    </rPh>
    <phoneticPr fontId="3"/>
  </si>
  <si>
    <t>　(1)心室頻拍手術</t>
    <rPh sb="4" eb="6">
      <t>シンシツ</t>
    </rPh>
    <rPh sb="6" eb="7">
      <t>ヒン</t>
    </rPh>
    <rPh sb="7" eb="8">
      <t>パク</t>
    </rPh>
    <rPh sb="8" eb="10">
      <t>シュジュツ</t>
    </rPh>
    <phoneticPr fontId="3"/>
  </si>
  <si>
    <t>　(2)左室形成術</t>
    <rPh sb="4" eb="5">
      <t>ヒダリ</t>
    </rPh>
    <rPh sb="5" eb="6">
      <t>シツ</t>
    </rPh>
    <rPh sb="6" eb="8">
      <t>ケイセイ</t>
    </rPh>
    <rPh sb="8" eb="9">
      <t>ジュツ</t>
    </rPh>
    <phoneticPr fontId="3"/>
  </si>
  <si>
    <t>　(1)弓部大動脈手術</t>
  </si>
  <si>
    <t>　(2)胸腹部大動脈手術</t>
  </si>
  <si>
    <t>　(3)腎動脈遮断を伴う腹部大動脈手術</t>
  </si>
  <si>
    <t>　(4)大動脈解離手術（人工血管置換）</t>
  </si>
  <si>
    <t>　(5)感染性／炎症性腹部大動脈瘤</t>
  </si>
  <si>
    <t>　(7)異型CoA手術</t>
  </si>
  <si>
    <t>　(9)内腸骨動脈瘤に対する内腸骨</t>
    <phoneticPr fontId="3"/>
  </si>
  <si>
    <t>再建を伴う腹部大動脈瘤手術</t>
    <phoneticPr fontId="3"/>
  </si>
  <si>
    <t>　(1)下腿３分枝以下の血行再建術</t>
  </si>
  <si>
    <t>　(2)頸動脈内膜摘除術</t>
  </si>
  <si>
    <t>　(1)大静脈血行再建術</t>
    <rPh sb="4" eb="5">
      <t>ダイ</t>
    </rPh>
    <rPh sb="5" eb="7">
      <t>ジョウミャク</t>
    </rPh>
    <rPh sb="7" eb="9">
      <t>ケッコウ</t>
    </rPh>
    <rPh sb="9" eb="11">
      <t>サイケン</t>
    </rPh>
    <rPh sb="11" eb="12">
      <t>ジュツ</t>
    </rPh>
    <phoneticPr fontId="3"/>
  </si>
  <si>
    <t>８．その他の血管系手術</t>
    <rPh sb="4" eb="5">
      <t>タ</t>
    </rPh>
    <rPh sb="6" eb="8">
      <t>ケッカン</t>
    </rPh>
    <rPh sb="8" eb="9">
      <t>ケイ</t>
    </rPh>
    <rPh sb="9" eb="11">
      <t>シュジュツ</t>
    </rPh>
    <phoneticPr fontId="3"/>
  </si>
  <si>
    <t>合　　　　　計</t>
    <rPh sb="0" eb="7">
      <t>ゴウケイ</t>
    </rPh>
    <phoneticPr fontId="3"/>
  </si>
  <si>
    <t>１．先天性心疾患（乳児）</t>
    <rPh sb="2" eb="5">
      <t>センテンセイ</t>
    </rPh>
    <rPh sb="5" eb="8">
      <t>シンシッカン</t>
    </rPh>
    <rPh sb="9" eb="11">
      <t>ニュウジ</t>
    </rPh>
    <phoneticPr fontId="3"/>
  </si>
  <si>
    <t>　(1)心膜切開/開窓術
　　（術後タンポナーデ例は除く）</t>
    <rPh sb="4" eb="5">
      <t>シン</t>
    </rPh>
    <rPh sb="5" eb="6">
      <t>マク</t>
    </rPh>
    <rPh sb="6" eb="8">
      <t>セッカイ</t>
    </rPh>
    <rPh sb="9" eb="10">
      <t>カイ</t>
    </rPh>
    <rPh sb="10" eb="11">
      <t>マド</t>
    </rPh>
    <rPh sb="11" eb="12">
      <t>ジュツ</t>
    </rPh>
    <phoneticPr fontId="3"/>
  </si>
  <si>
    <t>　(2)下肢静脈瘤手術</t>
    <phoneticPr fontId="3"/>
  </si>
  <si>
    <t>　(3)末梢静脈血管内治療</t>
    <phoneticPr fontId="3"/>
  </si>
  <si>
    <t>　(4)下大静脈フィルター留置術</t>
    <phoneticPr fontId="3"/>
  </si>
  <si>
    <t>　(2)交感神経切除・焼灼術</t>
    <phoneticPr fontId="3"/>
  </si>
  <si>
    <t>　(3)虚血肢大切断術</t>
    <phoneticPr fontId="3"/>
  </si>
  <si>
    <t>　(4)膝窩動脈捕捉症候群筋切離術</t>
    <phoneticPr fontId="3"/>
  </si>
  <si>
    <t>　(5)外膜嚢腫手術</t>
    <phoneticPr fontId="3"/>
  </si>
  <si>
    <t>　(6)動脈グラフト採取術</t>
    <phoneticPr fontId="3"/>
  </si>
  <si>
    <t>　(7)静脈グラフト採取術</t>
    <phoneticPr fontId="3"/>
  </si>
  <si>
    <t>　(8)IABP,PCPS,ECMO外科的挿入又は抜去</t>
    <phoneticPr fontId="3"/>
  </si>
  <si>
    <t>　(4)TAVR(TAVI)(開胸を伴わない)</t>
    <phoneticPr fontId="3"/>
  </si>
  <si>
    <t>　(8)分枝再建を伴うステントグラフト内挿術</t>
    <phoneticPr fontId="3"/>
  </si>
  <si>
    <t>　(1)体－肺動脈短絡術(乳児)</t>
  </si>
  <si>
    <t>　(2)CoA手術(乳児)</t>
  </si>
  <si>
    <t>　(3)VSD（膜様部／筋性部単独型）閉鎖術(乳児)</t>
  </si>
  <si>
    <t>　(4)PAPVR修復術(乳児)</t>
  </si>
  <si>
    <t>　(5)AVSD（partial）手術(乳児)</t>
  </si>
  <si>
    <t>　(6)バルサルバ洞動脈瘤手術(乳児)</t>
  </si>
  <si>
    <t>　(7)DCRV手術(乳児)</t>
  </si>
  <si>
    <t>　(8)右室流出路形成術(乳児)</t>
  </si>
  <si>
    <t>　(9)大動脈弁切開術(乳児)</t>
  </si>
  <si>
    <t>　(10)冠状動脈瘻手術(乳児)</t>
  </si>
  <si>
    <t>　(11)両方向性Glenn手術(乳児)</t>
  </si>
  <si>
    <t>　(6)肺動脈絞扼術（左右両側肺動脈）(乳児)</t>
    <phoneticPr fontId="3"/>
  </si>
  <si>
    <t>　(5)肺動脈絞扼術（主肺動脈）(乳児)</t>
    <phoneticPr fontId="3"/>
  </si>
  <si>
    <t>　(1)PDA手術(乳児)</t>
    <phoneticPr fontId="3"/>
  </si>
  <si>
    <t>　(2)ASD閉鎖術(乳児)</t>
    <phoneticPr fontId="3"/>
  </si>
  <si>
    <t>　(3)VSD(肺動脈弁下単独型)閉鎖術(乳児)</t>
    <phoneticPr fontId="3"/>
  </si>
  <si>
    <t>　(4)肺動脈弁切開術(乳児)</t>
    <phoneticPr fontId="3"/>
  </si>
  <si>
    <t>件数
(総数)</t>
    <rPh sb="0" eb="2">
      <t>ケンスウ</t>
    </rPh>
    <rPh sb="4" eb="6">
      <t>ソウスウ</t>
    </rPh>
    <phoneticPr fontId="3"/>
  </si>
  <si>
    <t>内16歳
未満</t>
    <rPh sb="0" eb="1">
      <t>ウチ</t>
    </rPh>
    <rPh sb="3" eb="4">
      <t>サイ</t>
    </rPh>
    <rPh sb="5" eb="7">
      <t>ミマン</t>
    </rPh>
    <phoneticPr fontId="3"/>
  </si>
  <si>
    <t>専門医更新・様式３</t>
    <rPh sb="0" eb="3">
      <t>センモンイ</t>
    </rPh>
    <rPh sb="3" eb="5">
      <t>コウシン</t>
    </rPh>
    <rPh sb="6" eb="8">
      <t>ヨウシキ</t>
    </rPh>
    <phoneticPr fontId="4"/>
  </si>
  <si>
    <t>専門医更新・様式２</t>
    <rPh sb="0" eb="3">
      <t>センモンイ</t>
    </rPh>
    <rPh sb="3" eb="5">
      <t>コウシン</t>
    </rPh>
    <phoneticPr fontId="4"/>
  </si>
  <si>
    <t>3学会構成 心臓血管外科専門医認定機構</t>
    <rPh sb="1" eb="3">
      <t>ガッカイ</t>
    </rPh>
    <rPh sb="3" eb="5">
      <t>コウセイ</t>
    </rPh>
    <rPh sb="6" eb="8">
      <t>シンゾウ</t>
    </rPh>
    <rPh sb="8" eb="10">
      <t>ケッカン</t>
    </rPh>
    <rPh sb="10" eb="12">
      <t>ゲカ</t>
    </rPh>
    <rPh sb="12" eb="15">
      <t>センモンイ</t>
    </rPh>
    <rPh sb="15" eb="17">
      <t>ニンテイ</t>
    </rPh>
    <rPh sb="17" eb="19">
      <t>キコウ</t>
    </rPh>
    <phoneticPr fontId="4"/>
  </si>
  <si>
    <t>専門医更新・様式４－１</t>
    <rPh sb="0" eb="3">
      <t>センモンイ</t>
    </rPh>
    <rPh sb="3" eb="5">
      <t>コウシン</t>
    </rPh>
    <phoneticPr fontId="4"/>
  </si>
  <si>
    <t>専門医更新・様式４－５</t>
    <rPh sb="0" eb="3">
      <t>センモンイ</t>
    </rPh>
    <rPh sb="3" eb="5">
      <t>コウシン</t>
    </rPh>
    <phoneticPr fontId="4"/>
  </si>
  <si>
    <t>専門医更新・様式４－４</t>
    <rPh sb="0" eb="3">
      <t>センモンイ</t>
    </rPh>
    <rPh sb="3" eb="5">
      <t>コウシン</t>
    </rPh>
    <phoneticPr fontId="4"/>
  </si>
  <si>
    <t>専門医更新・様式４－３</t>
    <rPh sb="0" eb="3">
      <t>センモンイ</t>
    </rPh>
    <rPh sb="3" eb="5">
      <t>コウシン</t>
    </rPh>
    <phoneticPr fontId="4"/>
  </si>
  <si>
    <t>専門医更新・様式４－２</t>
    <rPh sb="0" eb="3">
      <t>センモンイ</t>
    </rPh>
    <rPh sb="3" eb="5">
      <t>コウシン</t>
    </rPh>
    <phoneticPr fontId="4"/>
  </si>
  <si>
    <t>合　　計</t>
    <rPh sb="0" eb="1">
      <t>ゴウ</t>
    </rPh>
    <rPh sb="3" eb="4">
      <t>ケイ</t>
    </rPh>
    <phoneticPr fontId="3"/>
  </si>
  <si>
    <t>＊合計欄にはそれぞれ小児症例による係数が含まれています</t>
    <rPh sb="1" eb="3">
      <t>ゴウケイ</t>
    </rPh>
    <rPh sb="3" eb="4">
      <t>ラン</t>
    </rPh>
    <rPh sb="10" eb="12">
      <t>ショウニ</t>
    </rPh>
    <rPh sb="12" eb="14">
      <t>ショウレイ</t>
    </rPh>
    <rPh sb="17" eb="19">
      <t>ケイスウ</t>
    </rPh>
    <rPh sb="20" eb="21">
      <t>フク</t>
    </rPh>
    <phoneticPr fontId="3"/>
  </si>
  <si>
    <t>先天性心疾患の扱い</t>
    <rPh sb="0" eb="3">
      <t>センテンセイ</t>
    </rPh>
    <rPh sb="3" eb="6">
      <t>シンシッカン</t>
    </rPh>
    <rPh sb="7" eb="8">
      <t>アツカ</t>
    </rPh>
    <phoneticPr fontId="3"/>
  </si>
  <si>
    <t>(2)</t>
  </si>
  <si>
    <t>(3)</t>
  </si>
  <si>
    <r>
      <t>乳児（</t>
    </r>
    <r>
      <rPr>
        <sz val="10"/>
        <color rgb="FFFF0000"/>
        <rFont val="ＭＳ 明朝"/>
        <family val="1"/>
        <charset val="128"/>
      </rPr>
      <t>1歳未満</t>
    </r>
    <r>
      <rPr>
        <sz val="10"/>
        <rFont val="ＭＳ 明朝"/>
        <family val="1"/>
        <charset val="128"/>
      </rPr>
      <t>）手術は、難易度を一つ上げることができる。</t>
    </r>
    <rPh sb="0" eb="2">
      <t>ニュウジ</t>
    </rPh>
    <rPh sb="4" eb="5">
      <t>サイ</t>
    </rPh>
    <rPh sb="5" eb="7">
      <t>ミマン</t>
    </rPh>
    <rPh sb="8" eb="10">
      <t>シュジュツ</t>
    </rPh>
    <rPh sb="12" eb="15">
      <t>ナンイド</t>
    </rPh>
    <rPh sb="16" eb="17">
      <t>ヒト</t>
    </rPh>
    <rPh sb="18" eb="19">
      <t>ア</t>
    </rPh>
    <phoneticPr fontId="3"/>
  </si>
  <si>
    <t>※難易度A→B</t>
  </si>
  <si>
    <t>※難易度B→C</t>
  </si>
  <si>
    <t>A-5 &amp; A-6 疾患の扱い</t>
    <rPh sb="10" eb="12">
      <t>シッカン</t>
    </rPh>
    <rPh sb="13" eb="14">
      <t>アツカ</t>
    </rPh>
    <phoneticPr fontId="3"/>
  </si>
  <si>
    <t xml:space="preserve"> NEW</t>
    <phoneticPr fontId="3"/>
  </si>
  <si>
    <t>&gt;&gt;症例件数カウント条件について</t>
    <phoneticPr fontId="3"/>
  </si>
  <si>
    <t>(1)</t>
    <phoneticPr fontId="3"/>
  </si>
  <si>
    <t>(2)</t>
    <phoneticPr fontId="3"/>
  </si>
  <si>
    <r>
      <t xml:space="preserve"> 臨床修練実績表　難易度(C)用 (2)</t>
    </r>
    <r>
      <rPr>
        <b/>
        <sz val="14"/>
        <rFont val="ＭＳ 明朝"/>
        <family val="1"/>
        <charset val="128"/>
      </rPr>
      <t xml:space="preserve"> （更新２回目以降）</t>
    </r>
    <rPh sb="1" eb="3">
      <t>リンショウ</t>
    </rPh>
    <rPh sb="3" eb="5">
      <t>シュウレン</t>
    </rPh>
    <rPh sb="5" eb="7">
      <t>ジッセキ</t>
    </rPh>
    <rPh sb="7" eb="8">
      <t>ヒョウ</t>
    </rPh>
    <rPh sb="9" eb="11">
      <t>ナンイ</t>
    </rPh>
    <rPh sb="11" eb="12">
      <t>ド</t>
    </rPh>
    <rPh sb="15" eb="16">
      <t>ヨウ</t>
    </rPh>
    <rPh sb="22" eb="24">
      <t>コウシン</t>
    </rPh>
    <rPh sb="25" eb="27">
      <t>カイメ</t>
    </rPh>
    <rPh sb="27" eb="29">
      <t>イコウ</t>
    </rPh>
    <phoneticPr fontId="4"/>
  </si>
  <si>
    <r>
      <t xml:space="preserve"> 臨床修練実績表　難易度(C)用 (1)</t>
    </r>
    <r>
      <rPr>
        <b/>
        <sz val="14"/>
        <rFont val="ＭＳ 明朝"/>
        <family val="1"/>
        <charset val="128"/>
      </rPr>
      <t xml:space="preserve"> （更新２回目以降）</t>
    </r>
    <rPh sb="1" eb="3">
      <t>リンショウ</t>
    </rPh>
    <rPh sb="3" eb="5">
      <t>シュウレン</t>
    </rPh>
    <rPh sb="5" eb="7">
      <t>ジッセキ</t>
    </rPh>
    <rPh sb="7" eb="8">
      <t>ヒョウ</t>
    </rPh>
    <rPh sb="9" eb="11">
      <t>ナンイ</t>
    </rPh>
    <rPh sb="11" eb="12">
      <t>ド</t>
    </rPh>
    <rPh sb="15" eb="16">
      <t>ヨウ</t>
    </rPh>
    <phoneticPr fontId="4"/>
  </si>
  <si>
    <r>
      <t xml:space="preserve"> 臨床修練実績表　難易度(B)用 (2)</t>
    </r>
    <r>
      <rPr>
        <b/>
        <sz val="14"/>
        <rFont val="ＭＳ 明朝"/>
        <family val="1"/>
        <charset val="128"/>
      </rPr>
      <t xml:space="preserve"> （更新２回目以降）</t>
    </r>
    <rPh sb="1" eb="3">
      <t>リンショウ</t>
    </rPh>
    <rPh sb="3" eb="5">
      <t>シュウレン</t>
    </rPh>
    <rPh sb="5" eb="7">
      <t>ジッセキ</t>
    </rPh>
    <rPh sb="7" eb="8">
      <t>ヒョウ</t>
    </rPh>
    <rPh sb="9" eb="11">
      <t>ナンイ</t>
    </rPh>
    <rPh sb="11" eb="12">
      <t>ド</t>
    </rPh>
    <rPh sb="15" eb="16">
      <t>ヨウ</t>
    </rPh>
    <phoneticPr fontId="4"/>
  </si>
  <si>
    <r>
      <t xml:space="preserve"> 臨床修練実績表　難易度(B)用 (1)</t>
    </r>
    <r>
      <rPr>
        <b/>
        <sz val="14"/>
        <rFont val="ＭＳ 明朝"/>
        <family val="1"/>
        <charset val="128"/>
      </rPr>
      <t xml:space="preserve"> （更新２回目以降）</t>
    </r>
    <rPh sb="1" eb="3">
      <t>リンショウ</t>
    </rPh>
    <rPh sb="3" eb="5">
      <t>シュウレン</t>
    </rPh>
    <rPh sb="5" eb="7">
      <t>ジッセキ</t>
    </rPh>
    <rPh sb="7" eb="8">
      <t>ヒョウ</t>
    </rPh>
    <rPh sb="9" eb="11">
      <t>ナンイ</t>
    </rPh>
    <rPh sb="11" eb="12">
      <t>ド</t>
    </rPh>
    <rPh sb="15" eb="16">
      <t>ヨウ</t>
    </rPh>
    <phoneticPr fontId="4"/>
  </si>
  <si>
    <r>
      <t xml:space="preserve"> 臨床修練実績表　難易度(A)用</t>
    </r>
    <r>
      <rPr>
        <b/>
        <sz val="14"/>
        <rFont val="ＭＳ 明朝"/>
        <family val="1"/>
        <charset val="128"/>
      </rPr>
      <t xml:space="preserve"> （更新２回目以降）</t>
    </r>
    <rPh sb="1" eb="3">
      <t>リンショウ</t>
    </rPh>
    <rPh sb="3" eb="5">
      <t>シュウレン</t>
    </rPh>
    <rPh sb="5" eb="7">
      <t>ジッセキ</t>
    </rPh>
    <rPh sb="7" eb="8">
      <t>ヒョウ</t>
    </rPh>
    <rPh sb="9" eb="11">
      <t>ナンイ</t>
    </rPh>
    <rPh sb="11" eb="12">
      <t>ド</t>
    </rPh>
    <rPh sb="15" eb="16">
      <t>ヨウ</t>
    </rPh>
    <phoneticPr fontId="4"/>
  </si>
  <si>
    <r>
      <t xml:space="preserve"> 手術経験実績：総点数表 </t>
    </r>
    <r>
      <rPr>
        <b/>
        <sz val="14"/>
        <color indexed="8"/>
        <rFont val="ＭＳ 明朝"/>
        <family val="1"/>
        <charset val="128"/>
      </rPr>
      <t>（更新２回目以降）</t>
    </r>
    <rPh sb="1" eb="3">
      <t>シュジュツ</t>
    </rPh>
    <rPh sb="3" eb="5">
      <t>ケイケン</t>
    </rPh>
    <rPh sb="5" eb="7">
      <t>ジッセキ</t>
    </rPh>
    <rPh sb="8" eb="10">
      <t>ソウテン</t>
    </rPh>
    <rPh sb="10" eb="12">
      <t>スウヒョウ</t>
    </rPh>
    <phoneticPr fontId="4"/>
  </si>
  <si>
    <r>
      <t xml:space="preserve">　履　歴　書 </t>
    </r>
    <r>
      <rPr>
        <b/>
        <sz val="14"/>
        <color indexed="8"/>
        <rFont val="ＭＳ 明朝"/>
        <family val="1"/>
        <charset val="128"/>
      </rPr>
      <t xml:space="preserve"> （更新２回目以降）</t>
    </r>
    <rPh sb="1" eb="2">
      <t>クツ</t>
    </rPh>
    <rPh sb="3" eb="4">
      <t>レキ</t>
    </rPh>
    <rPh sb="5" eb="6">
      <t>ショ</t>
    </rPh>
    <phoneticPr fontId="4"/>
  </si>
  <si>
    <r>
      <t xml:space="preserve">　専 門 医 更 新 申 請 書 </t>
    </r>
    <r>
      <rPr>
        <b/>
        <sz val="12"/>
        <color indexed="8"/>
        <rFont val="ＭＳ 明朝"/>
        <family val="1"/>
        <charset val="128"/>
      </rPr>
      <t>（更新２回目以降）</t>
    </r>
    <rPh sb="1" eb="2">
      <t>セン</t>
    </rPh>
    <rPh sb="3" eb="4">
      <t>モン</t>
    </rPh>
    <rPh sb="5" eb="6">
      <t>イ</t>
    </rPh>
    <rPh sb="7" eb="8">
      <t>サラ</t>
    </rPh>
    <rPh sb="9" eb="10">
      <t>シン</t>
    </rPh>
    <rPh sb="11" eb="12">
      <t>サル</t>
    </rPh>
    <rPh sb="13" eb="14">
      <t>ショウ</t>
    </rPh>
    <rPh sb="15" eb="16">
      <t>ショ</t>
    </rPh>
    <phoneticPr fontId="3"/>
  </si>
  <si>
    <t>うち先天性
(小児)心疾患</t>
    <rPh sb="2" eb="4">
      <t>センテン</t>
    </rPh>
    <rPh sb="4" eb="5">
      <t>セイ</t>
    </rPh>
    <rPh sb="7" eb="9">
      <t>ショウニ</t>
    </rPh>
    <rPh sb="10" eb="13">
      <t>シンシッカン</t>
    </rPh>
    <phoneticPr fontId="8"/>
  </si>
  <si>
    <t>外科専門医 有効期限年月日</t>
    <rPh sb="0" eb="2">
      <t>ゲカ</t>
    </rPh>
    <rPh sb="2" eb="5">
      <t>センモンイ</t>
    </rPh>
    <rPh sb="6" eb="8">
      <t>ユウコウ</t>
    </rPh>
    <rPh sb="8" eb="10">
      <t>キゲン</t>
    </rPh>
    <rPh sb="10" eb="13">
      <t>ネンガッピ</t>
    </rPh>
    <phoneticPr fontId="3"/>
  </si>
  <si>
    <t>専門医更新・様式４－７</t>
    <rPh sb="0" eb="3">
      <t>センモンイ</t>
    </rPh>
    <rPh sb="3" eb="5">
      <t>コウシン</t>
    </rPh>
    <phoneticPr fontId="4"/>
  </si>
  <si>
    <t>専門医更新・様式４－６</t>
    <rPh sb="0" eb="3">
      <t>センモンイ</t>
    </rPh>
    <rPh sb="3" eb="5">
      <t>コウシン</t>
    </rPh>
    <phoneticPr fontId="4"/>
  </si>
  <si>
    <t>１．論文：</t>
    <rPh sb="2" eb="4">
      <t>ロンブン</t>
    </rPh>
    <phoneticPr fontId="3"/>
  </si>
  <si>
    <r>
      <t xml:space="preserve"> 心臓血管外科に関する学術業績</t>
    </r>
    <r>
      <rPr>
        <b/>
        <sz val="14"/>
        <color indexed="8"/>
        <rFont val="ＭＳ 明朝"/>
        <family val="1"/>
        <charset val="128"/>
      </rPr>
      <t>（</t>
    </r>
    <r>
      <rPr>
        <b/>
        <sz val="8"/>
        <color indexed="8"/>
        <rFont val="ＭＳ 明朝"/>
        <family val="1"/>
        <charset val="128"/>
      </rPr>
      <t xml:space="preserve"> </t>
    </r>
    <r>
      <rPr>
        <b/>
        <sz val="14"/>
        <color indexed="8"/>
        <rFont val="ＭＳ 明朝"/>
        <family val="1"/>
        <charset val="128"/>
      </rPr>
      <t>更新２回目以降</t>
    </r>
    <r>
      <rPr>
        <b/>
        <sz val="8"/>
        <color indexed="8"/>
        <rFont val="ＭＳ 明朝"/>
        <family val="1"/>
        <charset val="128"/>
      </rPr>
      <t xml:space="preserve"> </t>
    </r>
    <r>
      <rPr>
        <b/>
        <sz val="14"/>
        <color indexed="8"/>
        <rFont val="ＭＳ 明朝"/>
        <family val="1"/>
        <charset val="128"/>
      </rPr>
      <t>）</t>
    </r>
    <rPh sb="1" eb="3">
      <t>シンゾウ</t>
    </rPh>
    <rPh sb="3" eb="5">
      <t>ケッカン</t>
    </rPh>
    <rPh sb="5" eb="7">
      <t>ゲカ</t>
    </rPh>
    <rPh sb="8" eb="9">
      <t>カン</t>
    </rPh>
    <rPh sb="11" eb="13">
      <t>ガクジュツ</t>
    </rPh>
    <rPh sb="13" eb="15">
      <t>ギョウセキ</t>
    </rPh>
    <rPh sb="22" eb="24">
      <t>イコウ</t>
    </rPh>
    <phoneticPr fontId="3"/>
  </si>
  <si>
    <t>⑧　添付の手術記録は、右肩または左肩に番号を振り、この表のNo.欄と一致させること。</t>
    <rPh sb="2" eb="4">
      <t>テンプ</t>
    </rPh>
    <rPh sb="5" eb="7">
      <t>シュジュツ</t>
    </rPh>
    <rPh sb="7" eb="9">
      <t>キロク</t>
    </rPh>
    <rPh sb="11" eb="13">
      <t>ミギカタ</t>
    </rPh>
    <rPh sb="16" eb="18">
      <t>ヒダリカタ</t>
    </rPh>
    <rPh sb="19" eb="21">
      <t>バンゴウ</t>
    </rPh>
    <rPh sb="22" eb="23">
      <t>フ</t>
    </rPh>
    <rPh sb="27" eb="28">
      <t>ヒョウ</t>
    </rPh>
    <rPh sb="32" eb="33">
      <t>ラン</t>
    </rPh>
    <rPh sb="34" eb="36">
      <t>イッチ</t>
    </rPh>
    <phoneticPr fontId="3"/>
  </si>
  <si>
    <t>シートNo．</t>
    <phoneticPr fontId="3"/>
  </si>
  <si>
    <t>No.</t>
    <phoneticPr fontId="3"/>
  </si>
  <si>
    <t>乳児</t>
    <rPh sb="0" eb="2">
      <t>ニュウジ</t>
    </rPh>
    <phoneticPr fontId="3"/>
  </si>
  <si>
    <t>手術名</t>
    <phoneticPr fontId="3"/>
  </si>
  <si>
    <t>手術日
年/月/日</t>
    <phoneticPr fontId="3"/>
  </si>
  <si>
    <t>④　なお、手術の内容は手術術式難易度（A）（B）（C）にあげられているものとします。難易度別カテゴリーNo.は、A-1, C-1のように</t>
    <rPh sb="0" eb="1">
      <t>４</t>
    </rPh>
    <rPh sb="5" eb="7">
      <t>シュジュツ</t>
    </rPh>
    <rPh sb="8" eb="10">
      <t>ナイヨウ</t>
    </rPh>
    <rPh sb="11" eb="13">
      <t>シュジュツ</t>
    </rPh>
    <rPh sb="13" eb="15">
      <t>ジュツシキ</t>
    </rPh>
    <rPh sb="15" eb="18">
      <t>ナンイド</t>
    </rPh>
    <rPh sb="42" eb="45">
      <t>ナンイド</t>
    </rPh>
    <rPh sb="45" eb="46">
      <t>ベツ</t>
    </rPh>
    <phoneticPr fontId="3"/>
  </si>
  <si>
    <t>第　　回　日本外科学会定期学術集会</t>
    <rPh sb="0" eb="1">
      <t>ダイ</t>
    </rPh>
    <rPh sb="3" eb="4">
      <t>カイ</t>
    </rPh>
    <rPh sb="5" eb="7">
      <t>ニホン</t>
    </rPh>
    <rPh sb="7" eb="9">
      <t>ゲカ</t>
    </rPh>
    <rPh sb="9" eb="11">
      <t>ガッカイ</t>
    </rPh>
    <rPh sb="11" eb="13">
      <t>テイキ</t>
    </rPh>
    <rPh sb="13" eb="15">
      <t>ガクジュツ</t>
    </rPh>
    <rPh sb="15" eb="17">
      <t>シュウカイ</t>
    </rPh>
    <phoneticPr fontId="3"/>
  </si>
  <si>
    <t>著者名</t>
    <phoneticPr fontId="3"/>
  </si>
  <si>
    <t>２．学会：</t>
    <rPh sb="2" eb="4">
      <t>ガッカイ</t>
    </rPh>
    <phoneticPr fontId="3"/>
  </si>
  <si>
    <t>学会総会に計５回以上参加していること、日本外科学会定期学術集会に１回以上参加していること</t>
    <rPh sb="5" eb="6">
      <t>ケイ</t>
    </rPh>
    <rPh sb="7" eb="8">
      <t>カイ</t>
    </rPh>
    <rPh sb="8" eb="10">
      <t>イジョウ</t>
    </rPh>
    <rPh sb="10" eb="12">
      <t>サンカ</t>
    </rPh>
    <rPh sb="21" eb="22">
      <t>ソト</t>
    </rPh>
    <rPh sb="25" eb="27">
      <t>テイキ</t>
    </rPh>
    <rPh sb="27" eb="29">
      <t>ガクジュツ</t>
    </rPh>
    <rPh sb="29" eb="31">
      <t>シュウカイ</t>
    </rPh>
    <phoneticPr fontId="3"/>
  </si>
  <si>
    <t>参加年月</t>
    <phoneticPr fontId="3"/>
  </si>
  <si>
    <t>３．学会卒後教育セミナー・Postgraduate Course等への参加：</t>
    <rPh sb="2" eb="4">
      <t>ガッカイ</t>
    </rPh>
    <rPh sb="4" eb="5">
      <t>ソツ</t>
    </rPh>
    <rPh sb="5" eb="6">
      <t>ゴ</t>
    </rPh>
    <rPh sb="6" eb="8">
      <t>キョウイク</t>
    </rPh>
    <rPh sb="32" eb="33">
      <t>トウ</t>
    </rPh>
    <rPh sb="35" eb="37">
      <t>サンカ</t>
    </rPh>
    <phoneticPr fontId="3"/>
  </si>
  <si>
    <t xml:space="preserve"> ５年間に心臓血管外科専門医認定機構の認めるセミナーに３回以上参加していること</t>
    <rPh sb="5" eb="7">
      <t>シンゾウ</t>
    </rPh>
    <rPh sb="7" eb="9">
      <t>ケッカン</t>
    </rPh>
    <rPh sb="9" eb="11">
      <t>ゲカ</t>
    </rPh>
    <rPh sb="11" eb="14">
      <t>センモンイ</t>
    </rPh>
    <rPh sb="14" eb="16">
      <t>ニンテイ</t>
    </rPh>
    <rPh sb="16" eb="18">
      <t>キコウ</t>
    </rPh>
    <rPh sb="19" eb="20">
      <t>ミト</t>
    </rPh>
    <rPh sb="28" eb="31">
      <t>カイイジョウ</t>
    </rPh>
    <rPh sb="31" eb="33">
      <t>サンカ</t>
    </rPh>
    <phoneticPr fontId="3"/>
  </si>
  <si>
    <t>４．医療安全講習会：</t>
    <rPh sb="2" eb="4">
      <t>イリョウ</t>
    </rPh>
    <rPh sb="4" eb="6">
      <t>アンゼン</t>
    </rPh>
    <rPh sb="6" eb="9">
      <t>コウシュウカイ</t>
    </rPh>
    <phoneticPr fontId="3"/>
  </si>
  <si>
    <t xml:space="preserve"> ５年間に心臓血管外科専門医認定機構が認める医療安全講習会を２回以上受講していること</t>
    <rPh sb="2" eb="4">
      <t>ネンカン</t>
    </rPh>
    <rPh sb="5" eb="7">
      <t>シンゾウ</t>
    </rPh>
    <rPh sb="7" eb="9">
      <t>ケッカン</t>
    </rPh>
    <rPh sb="9" eb="11">
      <t>ゲカ</t>
    </rPh>
    <rPh sb="11" eb="14">
      <t>センモンイ</t>
    </rPh>
    <rPh sb="14" eb="16">
      <t>ニンテイ</t>
    </rPh>
    <rPh sb="16" eb="18">
      <t>キコウ</t>
    </rPh>
    <rPh sb="19" eb="20">
      <t>ミト</t>
    </rPh>
    <rPh sb="22" eb="24">
      <t>イリョウ</t>
    </rPh>
    <rPh sb="24" eb="26">
      <t>アンゼン</t>
    </rPh>
    <rPh sb="26" eb="29">
      <t>コウシュウカイ</t>
    </rPh>
    <rPh sb="32" eb="34">
      <t>イジョウ</t>
    </rPh>
    <rPh sb="34" eb="36">
      <t>ジュコウ</t>
    </rPh>
    <phoneticPr fontId="3"/>
  </si>
  <si>
    <t>( )…A-5、A-6症例数計</t>
  </si>
  <si>
    <t>＊難易度Aの件数欄にはA-5、A-6症例による係数が含まれています</t>
    <rPh sb="1" eb="4">
      <t>ナンイド</t>
    </rPh>
    <rPh sb="6" eb="8">
      <t>ケンスウ</t>
    </rPh>
    <rPh sb="8" eb="9">
      <t>ラン</t>
    </rPh>
    <rPh sb="18" eb="20">
      <t>ショウレイ</t>
    </rPh>
    <rPh sb="23" eb="25">
      <t>ケイスウ</t>
    </rPh>
    <rPh sb="26" eb="27">
      <t>フク</t>
    </rPh>
    <phoneticPr fontId="3"/>
  </si>
  <si>
    <t>「弁膜症」「虚血性心疾患」「その他の心疾患術式」「大動脈手術」で、</t>
    <phoneticPr fontId="3"/>
  </si>
  <si>
    <r>
      <rPr>
        <sz val="10"/>
        <color rgb="FFFF0000"/>
        <rFont val="ＭＳ 明朝"/>
        <family val="1"/>
        <charset val="128"/>
      </rPr>
      <t>16歳未満に対して</t>
    </r>
    <r>
      <rPr>
        <sz val="10"/>
        <rFont val="ＭＳ 明朝"/>
        <family val="1"/>
        <charset val="128"/>
      </rPr>
      <t>手術を行った場合も、1.4の係数をかけることができる。</t>
    </r>
    <rPh sb="2" eb="3">
      <t>サイ</t>
    </rPh>
    <rPh sb="3" eb="5">
      <t>ミマン</t>
    </rPh>
    <rPh sb="6" eb="7">
      <t>タイ</t>
    </rPh>
    <rPh sb="9" eb="11">
      <t>シュジュツ</t>
    </rPh>
    <rPh sb="12" eb="13">
      <t>オコナ</t>
    </rPh>
    <rPh sb="15" eb="17">
      <t>バアイ</t>
    </rPh>
    <rPh sb="23" eb="25">
      <t>ケイスウ</t>
    </rPh>
    <phoneticPr fontId="3"/>
  </si>
  <si>
    <t>初回更新者要件：各手術最大5例までカウント可能</t>
    <rPh sb="0" eb="2">
      <t>ショカイ</t>
    </rPh>
    <rPh sb="2" eb="4">
      <t>コウシン</t>
    </rPh>
    <rPh sb="4" eb="5">
      <t>シャ</t>
    </rPh>
    <rPh sb="5" eb="7">
      <t>ヨウケン</t>
    </rPh>
    <rPh sb="8" eb="9">
      <t>カク</t>
    </rPh>
    <rPh sb="9" eb="11">
      <t>シュジュツ</t>
    </rPh>
    <rPh sb="11" eb="13">
      <t>サイダイ</t>
    </rPh>
    <rPh sb="14" eb="15">
      <t>レイ</t>
    </rPh>
    <rPh sb="21" eb="23">
      <t>カノウ</t>
    </rPh>
    <phoneticPr fontId="3"/>
  </si>
  <si>
    <t>２回目以降要件：各手術は、症例数×0.1でカウントし、例数制限はない</t>
    <rPh sb="1" eb="3">
      <t>カイメ</t>
    </rPh>
    <rPh sb="3" eb="5">
      <t>イコウ</t>
    </rPh>
    <rPh sb="5" eb="7">
      <t>ヨウケン</t>
    </rPh>
    <rPh sb="8" eb="9">
      <t>カク</t>
    </rPh>
    <rPh sb="9" eb="11">
      <t>シュジュツ</t>
    </rPh>
    <rPh sb="13" eb="15">
      <t>ショウレイ</t>
    </rPh>
    <rPh sb="15" eb="16">
      <t>スウ</t>
    </rPh>
    <rPh sb="27" eb="28">
      <t>レイ</t>
    </rPh>
    <rPh sb="28" eb="29">
      <t>スウ</t>
    </rPh>
    <rPh sb="29" eb="31">
      <t>セイゲン</t>
    </rPh>
    <phoneticPr fontId="3"/>
  </si>
  <si>
    <t>「先天性心疾患」の手術を行った場合、1.4の係数をかけることができる。</t>
    <rPh sb="1" eb="4">
      <t>センテンセイ</t>
    </rPh>
    <rPh sb="4" eb="7">
      <t>シンシッカン</t>
    </rPh>
    <rPh sb="9" eb="11">
      <t>シュジュツ</t>
    </rPh>
    <rPh sb="12" eb="13">
      <t>オコナ</t>
    </rPh>
    <rPh sb="15" eb="17">
      <t>バアイ</t>
    </rPh>
    <rPh sb="22" eb="24">
      <t>ケイスウ</t>
    </rPh>
    <phoneticPr fontId="3"/>
  </si>
  <si>
    <t>　(3)頸動脈ステント留置術</t>
    <phoneticPr fontId="3"/>
  </si>
  <si>
    <t>　(4)肺動脈血栓摘除術（急性、直達術）</t>
    <phoneticPr fontId="3"/>
  </si>
  <si>
    <t>心臓血管外科専門医番号</t>
    <rPh sb="0" eb="2">
      <t>シンゾウ</t>
    </rPh>
    <rPh sb="2" eb="4">
      <t>ケッカン</t>
    </rPh>
    <rPh sb="4" eb="6">
      <t>ゲカ</t>
    </rPh>
    <rPh sb="6" eb="8">
      <t>センモン</t>
    </rPh>
    <rPh sb="8" eb="9">
      <t>イ</t>
    </rPh>
    <rPh sb="9" eb="11">
      <t>バンゴウ</t>
    </rPh>
    <phoneticPr fontId="3"/>
  </si>
  <si>
    <t>日本外科学会</t>
    <rPh sb="0" eb="2">
      <t>ニホン</t>
    </rPh>
    <rPh sb="2" eb="4">
      <t>ゲカ</t>
    </rPh>
    <rPh sb="4" eb="6">
      <t>ガッカイ</t>
    </rPh>
    <phoneticPr fontId="3"/>
  </si>
  <si>
    <t>会員番号</t>
    <rPh sb="0" eb="2">
      <t>カイイン</t>
    </rPh>
    <rPh sb="2" eb="4">
      <t>バンゴウ</t>
    </rPh>
    <phoneticPr fontId="3"/>
  </si>
  <si>
    <t>現勤務先</t>
    <rPh sb="0" eb="1">
      <t>ゲン</t>
    </rPh>
    <rPh sb="1" eb="4">
      <t>キンムサキ</t>
    </rPh>
    <phoneticPr fontId="3"/>
  </si>
  <si>
    <t>16歳
未満</t>
    <rPh sb="2" eb="3">
      <t>サイ</t>
    </rPh>
    <rPh sb="4" eb="6">
      <t>ミマン</t>
    </rPh>
    <phoneticPr fontId="3"/>
  </si>
  <si>
    <t>②　術者名あるいは指導的助手名のついた手術記録コピーを添付して下さい。（氏名やID等個人を特定できる情報は消すこと）</t>
    <rPh sb="0" eb="1">
      <t>２</t>
    </rPh>
    <rPh sb="2" eb="3">
      <t>ジュツシャ</t>
    </rPh>
    <rPh sb="3" eb="4">
      <t>シャ</t>
    </rPh>
    <rPh sb="4" eb="5">
      <t>ナ</t>
    </rPh>
    <rPh sb="9" eb="12">
      <t>シドウテキ</t>
    </rPh>
    <rPh sb="12" eb="14">
      <t>ジョシュ</t>
    </rPh>
    <rPh sb="14" eb="15">
      <t>メイ</t>
    </rPh>
    <rPh sb="19" eb="21">
      <t>シュジュツ</t>
    </rPh>
    <rPh sb="21" eb="23">
      <t>キロク</t>
    </rPh>
    <rPh sb="27" eb="29">
      <t>テンプ</t>
    </rPh>
    <rPh sb="31" eb="32">
      <t>クダ</t>
    </rPh>
    <rPh sb="36" eb="38">
      <t>シメイ</t>
    </rPh>
    <rPh sb="41" eb="42">
      <t>トウ</t>
    </rPh>
    <rPh sb="42" eb="44">
      <t>コジン</t>
    </rPh>
    <rPh sb="45" eb="47">
      <t>トクテイ</t>
    </rPh>
    <rPh sb="50" eb="52">
      <t>ジョウホウ</t>
    </rPh>
    <phoneticPr fontId="3"/>
  </si>
  <si>
    <t>③　A-1から順に、難易度ごとに記録して下さい。</t>
    <rPh sb="0" eb="1">
      <t>３</t>
    </rPh>
    <rPh sb="7" eb="8">
      <t>ジュン</t>
    </rPh>
    <rPh sb="10" eb="13">
      <t>ナンイド</t>
    </rPh>
    <rPh sb="16" eb="18">
      <t>キロク</t>
    </rPh>
    <rPh sb="20" eb="21">
      <t>クダ</t>
    </rPh>
    <phoneticPr fontId="3"/>
  </si>
  <si>
    <t>　　記載して下さい。</t>
    <rPh sb="2" eb="4">
      <t>キサイ</t>
    </rPh>
    <rPh sb="6" eb="7">
      <t>クダ</t>
    </rPh>
    <phoneticPr fontId="3"/>
  </si>
  <si>
    <t>⑤　シートが不足する場合はコピーして利用すること。31以降の通し番号は申請者自身で入力すること。</t>
    <rPh sb="6" eb="8">
      <t>フソク</t>
    </rPh>
    <rPh sb="10" eb="12">
      <t>バアイ</t>
    </rPh>
    <rPh sb="18" eb="20">
      <t>リヨウ</t>
    </rPh>
    <rPh sb="27" eb="29">
      <t>イコウ</t>
    </rPh>
    <rPh sb="30" eb="31">
      <t>トオ</t>
    </rPh>
    <rPh sb="32" eb="34">
      <t>バンゴウ</t>
    </rPh>
    <rPh sb="35" eb="38">
      <t>シンセイシャ</t>
    </rPh>
    <rPh sb="38" eb="40">
      <t>ジシン</t>
    </rPh>
    <rPh sb="41" eb="43">
      <t>ニュウリョク</t>
    </rPh>
    <phoneticPr fontId="3"/>
  </si>
  <si>
    <t>⑨　乳児手術あるいは16歳未満の患者に対して行った手術に該当する場合は、それぞれの欄に「○」を記入すること。</t>
    <rPh sb="2" eb="4">
      <t>ニュウジ</t>
    </rPh>
    <rPh sb="4" eb="6">
      <t>シュジュツ</t>
    </rPh>
    <rPh sb="12" eb="13">
      <t>サイ</t>
    </rPh>
    <rPh sb="13" eb="15">
      <t>ミマン</t>
    </rPh>
    <rPh sb="16" eb="18">
      <t>カンジャ</t>
    </rPh>
    <rPh sb="19" eb="20">
      <t>タイ</t>
    </rPh>
    <rPh sb="22" eb="23">
      <t>オコナ</t>
    </rPh>
    <rPh sb="25" eb="27">
      <t>シュジュツ</t>
    </rPh>
    <rPh sb="28" eb="30">
      <t>ガイトウ</t>
    </rPh>
    <rPh sb="32" eb="34">
      <t>バアイ</t>
    </rPh>
    <rPh sb="41" eb="42">
      <t>ラン</t>
    </rPh>
    <rPh sb="47" eb="49">
      <t>キニュウ</t>
    </rPh>
    <phoneticPr fontId="3"/>
  </si>
  <si>
    <t>　　 その場合の難易度別カテゴリー欄は、繰り上がった難易度（B-1またはC-1）を記入して下さい。</t>
    <rPh sb="5" eb="7">
      <t>バアイ</t>
    </rPh>
    <rPh sb="8" eb="11">
      <t>ナンイド</t>
    </rPh>
    <rPh sb="11" eb="12">
      <t>ベツ</t>
    </rPh>
    <rPh sb="17" eb="18">
      <t>ラン</t>
    </rPh>
    <rPh sb="20" eb="21">
      <t>ク</t>
    </rPh>
    <rPh sb="22" eb="23">
      <t>ア</t>
    </rPh>
    <rPh sb="26" eb="29">
      <t>ナンイド</t>
    </rPh>
    <rPh sb="41" eb="43">
      <t>キニュウ</t>
    </rPh>
    <rPh sb="45" eb="46">
      <t>クダ</t>
    </rPh>
    <phoneticPr fontId="3"/>
  </si>
  <si>
    <r>
      <t xml:space="preserve"> 手 術 経 験 表</t>
    </r>
    <r>
      <rPr>
        <b/>
        <sz val="16"/>
        <color indexed="8"/>
        <rFont val="ＭＳ Ｐ明朝"/>
        <family val="1"/>
        <charset val="128"/>
      </rPr>
      <t xml:space="preserve">   （</t>
    </r>
    <r>
      <rPr>
        <b/>
        <sz val="14"/>
        <color indexed="8"/>
        <rFont val="ＭＳ Ｐ明朝"/>
        <family val="1"/>
        <charset val="128"/>
      </rPr>
      <t>更新２回目以降）</t>
    </r>
    <rPh sb="1" eb="4">
      <t>シュジュツ</t>
    </rPh>
    <rPh sb="5" eb="10">
      <t>ケイケンヒョウ</t>
    </rPh>
    <phoneticPr fontId="4"/>
  </si>
  <si>
    <t xml:space="preserve"> 査読制度のある全国誌以上に掲載の３編以上。筆頭論文、共著論文を問わない。</t>
  </si>
  <si>
    <t xml:space="preserve"> 心臓血管外科領域の総説、図書の著者及び分担執筆も含む。掲載証明での申請は不可。</t>
    <rPh sb="28" eb="30">
      <t>ケイサイ</t>
    </rPh>
    <rPh sb="30" eb="32">
      <t>ショウメイ</t>
    </rPh>
    <rPh sb="34" eb="36">
      <t>シンセイ</t>
    </rPh>
    <rPh sb="37" eb="39">
      <t>フカ</t>
    </rPh>
    <phoneticPr fontId="2"/>
  </si>
  <si>
    <t>2018年以降開催の日本血管外科学会地方会、日本胸部外科学会地方会への参加は0.5回分×2度まで可</t>
    <rPh sb="4" eb="5">
      <t>ネン</t>
    </rPh>
    <rPh sb="5" eb="7">
      <t>イコウ</t>
    </rPh>
    <rPh sb="7" eb="9">
      <t>カイサイ</t>
    </rPh>
    <rPh sb="10" eb="12">
      <t>ニホン</t>
    </rPh>
    <rPh sb="12" eb="14">
      <t>ケッカン</t>
    </rPh>
    <rPh sb="14" eb="16">
      <t>ゲカ</t>
    </rPh>
    <rPh sb="16" eb="18">
      <t>ガッカイ</t>
    </rPh>
    <rPh sb="18" eb="20">
      <t>チホウ</t>
    </rPh>
    <rPh sb="20" eb="21">
      <t>カイ</t>
    </rPh>
    <rPh sb="22" eb="24">
      <t>ニホン</t>
    </rPh>
    <rPh sb="24" eb="26">
      <t>キョウブ</t>
    </rPh>
    <rPh sb="26" eb="28">
      <t>ゲカ</t>
    </rPh>
    <rPh sb="28" eb="30">
      <t>ガッカイ</t>
    </rPh>
    <rPh sb="30" eb="32">
      <t>チホウ</t>
    </rPh>
    <rPh sb="32" eb="33">
      <t>カイ</t>
    </rPh>
    <rPh sb="35" eb="37">
      <t>サンカ</t>
    </rPh>
    <rPh sb="41" eb="42">
      <t>カイ</t>
    </rPh>
    <rPh sb="42" eb="43">
      <t>ブン</t>
    </rPh>
    <rPh sb="45" eb="46">
      <t>ド</t>
    </rPh>
    <rPh sb="48" eb="49">
      <t>カ</t>
    </rPh>
    <phoneticPr fontId="3"/>
  </si>
  <si>
    <t>　(6)破裂性大動脈瘤手術</t>
    <rPh sb="4" eb="6">
      <t>ハレツ</t>
    </rPh>
    <rPh sb="6" eb="7">
      <t>セイ</t>
    </rPh>
    <phoneticPr fontId="4"/>
  </si>
  <si>
    <t>　　（ステントグラフト内挿術含む）</t>
    <rPh sb="14" eb="15">
      <t>フク</t>
    </rPh>
    <phoneticPr fontId="4"/>
  </si>
  <si>
    <t>５．指導医講習会：</t>
    <rPh sb="2" eb="5">
      <t>シドウイ</t>
    </rPh>
    <rPh sb="5" eb="8">
      <t>コウシュウカイ</t>
    </rPh>
    <phoneticPr fontId="3"/>
  </si>
  <si>
    <t xml:space="preserve"> ５年間に心臓血管外科専門医認定機構が認める指導医講習会を１回以上受講していること</t>
    <rPh sb="2" eb="4">
      <t>ネンカン</t>
    </rPh>
    <rPh sb="5" eb="7">
      <t>シンゾウ</t>
    </rPh>
    <rPh sb="7" eb="9">
      <t>ケッカン</t>
    </rPh>
    <rPh sb="9" eb="11">
      <t>ゲカ</t>
    </rPh>
    <rPh sb="11" eb="14">
      <t>センモンイ</t>
    </rPh>
    <rPh sb="14" eb="16">
      <t>ニンテイ</t>
    </rPh>
    <rPh sb="16" eb="18">
      <t>キコウ</t>
    </rPh>
    <rPh sb="19" eb="20">
      <t>ミト</t>
    </rPh>
    <rPh sb="22" eb="28">
      <t>シドウイコウシュウカイ</t>
    </rPh>
    <rPh sb="31" eb="33">
      <t>イジョウ</t>
    </rPh>
    <rPh sb="33" eb="35">
      <t>ジュコウ</t>
    </rPh>
    <phoneticPr fontId="3"/>
  </si>
  <si>
    <t>猶予については手引きを参照すること</t>
    <rPh sb="0" eb="2">
      <t>ユウヨ</t>
    </rPh>
    <rPh sb="7" eb="9">
      <t>テビ</t>
    </rPh>
    <rPh sb="11" eb="13">
      <t>サンショウ</t>
    </rPh>
    <phoneticPr fontId="3"/>
  </si>
  <si>
    <t>５年間とは申請日より遡って５年間のことです。(各年の具体的な有効業績期間は手引きを参照のこと）</t>
    <rPh sb="1" eb="3">
      <t>ネンカン</t>
    </rPh>
    <rPh sb="5" eb="7">
      <t>シンセイ</t>
    </rPh>
    <rPh sb="7" eb="8">
      <t>ヒ</t>
    </rPh>
    <rPh sb="10" eb="11">
      <t>サカノボ</t>
    </rPh>
    <rPh sb="14" eb="16">
      <t>ネンカン</t>
    </rPh>
    <rPh sb="23" eb="25">
      <t>カクネン</t>
    </rPh>
    <rPh sb="26" eb="29">
      <t>グタイテキ</t>
    </rPh>
    <rPh sb="30" eb="34">
      <t>ユウコウギョウセキ</t>
    </rPh>
    <rPh sb="34" eb="36">
      <t>キカン</t>
    </rPh>
    <rPh sb="37" eb="39">
      <t>テビ</t>
    </rPh>
    <rPh sb="41" eb="43">
      <t>サンショウ</t>
    </rPh>
    <phoneticPr fontId="3"/>
  </si>
  <si>
    <r>
      <rPr>
        <sz val="9"/>
        <color rgb="FF0000FF"/>
        <rFont val="ＭＳ ゴシック"/>
        <family val="3"/>
        <charset val="128"/>
      </rPr>
      <t>申請時には、学会参加、セミナー参加、医療安全講習会受講の証明として外科学会HPの学術集会参加登録照会画面をプリントアウトしたものを添付すること。</t>
    </r>
    <r>
      <rPr>
        <sz val="9"/>
        <color rgb="FF0000FF"/>
        <rFont val="ＭＳ 明朝"/>
        <family val="1"/>
        <charset val="128"/>
      </rPr>
      <t>それだけでは要件に不足する場合には、個別の参加証あるいは受講証のコピーを必ず添付すること。</t>
    </r>
    <rPh sb="0" eb="3">
      <t>シンセイジ</t>
    </rPh>
    <rPh sb="6" eb="8">
      <t>ガッカイ</t>
    </rPh>
    <rPh sb="8" eb="10">
      <t>サンカ</t>
    </rPh>
    <rPh sb="15" eb="17">
      <t>サンカ</t>
    </rPh>
    <rPh sb="28" eb="30">
      <t>ショウメイ</t>
    </rPh>
    <rPh sb="48" eb="50">
      <t>ショウカイ</t>
    </rPh>
    <rPh sb="65" eb="67">
      <t>テンプ</t>
    </rPh>
    <phoneticPr fontId="3"/>
  </si>
  <si>
    <t xml:space="preserve"> （4)胸部大動脈ステントグラフト内挿術</t>
    <phoneticPr fontId="3"/>
  </si>
  <si>
    <t xml:space="preserve"> （5)腹部大動脈ステントグラフト内挿術</t>
    <rPh sb="4" eb="6">
      <t>フクブ</t>
    </rPh>
    <rPh sb="6" eb="9">
      <t>ダイドウミャク</t>
    </rPh>
    <rPh sb="17" eb="18">
      <t>ナイ</t>
    </rPh>
    <rPh sb="18" eb="19">
      <t>ソウ</t>
    </rPh>
    <rPh sb="19" eb="20">
      <t>ジュツ</t>
    </rPh>
    <phoneticPr fontId="3"/>
  </si>
  <si>
    <t>　(3)人工心臓装着術</t>
    <phoneticPr fontId="4"/>
  </si>
  <si>
    <t>　(4)心臓移植術</t>
    <rPh sb="4" eb="6">
      <t>シンゾウ</t>
    </rPh>
    <rPh sb="6" eb="9">
      <t>イショクジュツ</t>
    </rPh>
    <phoneticPr fontId="3"/>
  </si>
  <si>
    <t>「NCDデータ利用で全例の業績を提出する場合」と「様式5を提出する場合」は、この様式の提出は不要です。</t>
    <rPh sb="7" eb="9">
      <t>リヨウ</t>
    </rPh>
    <rPh sb="10" eb="12">
      <t>ゼンレイ</t>
    </rPh>
    <rPh sb="13" eb="15">
      <t>ギョウセキ</t>
    </rPh>
    <rPh sb="16" eb="18">
      <t>テイシュツ</t>
    </rPh>
    <rPh sb="20" eb="22">
      <t>バアイ</t>
    </rPh>
    <rPh sb="25" eb="27">
      <t>ヨウシキ</t>
    </rPh>
    <rPh sb="29" eb="31">
      <t>テイシュツ</t>
    </rPh>
    <rPh sb="33" eb="35">
      <t>バアイ</t>
    </rPh>
    <rPh sb="40" eb="42">
      <t>ヨウシキ</t>
    </rPh>
    <rPh sb="43" eb="45">
      <t>テイシュツ</t>
    </rPh>
    <rPh sb="46" eb="48">
      <t>フヨウ</t>
    </rPh>
    <phoneticPr fontId="3"/>
  </si>
  <si>
    <t>　「NCDデータ利用で全例の業績を提出する場合」と「様式5を提出する場合」は、この様式の提出は不要です。</t>
    <rPh sb="8" eb="10">
      <t>リヨウ</t>
    </rPh>
    <rPh sb="11" eb="13">
      <t>ゼンレイ</t>
    </rPh>
    <rPh sb="14" eb="16">
      <t>ギョウセキ</t>
    </rPh>
    <rPh sb="17" eb="19">
      <t>テイシュツ</t>
    </rPh>
    <rPh sb="21" eb="23">
      <t>バアイ</t>
    </rPh>
    <rPh sb="26" eb="28">
      <t>ヨウシキ</t>
    </rPh>
    <rPh sb="30" eb="32">
      <t>テイシュツ</t>
    </rPh>
    <rPh sb="34" eb="36">
      <t>バアイ</t>
    </rPh>
    <rPh sb="41" eb="43">
      <t>ヨウシキ</t>
    </rPh>
    <rPh sb="44" eb="46">
      <t>テイシュツ</t>
    </rPh>
    <rPh sb="47" eb="49">
      <t>フヨウ</t>
    </rPh>
    <phoneticPr fontId="3"/>
  </si>
  <si>
    <t>専門医更新・様式５</t>
    <rPh sb="0" eb="3">
      <t>センモンイ</t>
    </rPh>
    <rPh sb="3" eb="5">
      <t>コウシン</t>
    </rPh>
    <phoneticPr fontId="4"/>
  </si>
  <si>
    <t>臨床実績：連続して3回以上更新した専門医の
手術経験（100例）提出</t>
    <rPh sb="0" eb="4">
      <t>リンショウジッセキ</t>
    </rPh>
    <rPh sb="5" eb="7">
      <t>レンゾク</t>
    </rPh>
    <rPh sb="10" eb="11">
      <t>カイ</t>
    </rPh>
    <rPh sb="11" eb="13">
      <t>イジョウ</t>
    </rPh>
    <rPh sb="13" eb="15">
      <t>コウシン</t>
    </rPh>
    <rPh sb="17" eb="20">
      <t>センモンイ</t>
    </rPh>
    <rPh sb="22" eb="24">
      <t>シュジュツ</t>
    </rPh>
    <rPh sb="24" eb="26">
      <t>ケイケン</t>
    </rPh>
    <rPh sb="30" eb="31">
      <t>レイ</t>
    </rPh>
    <rPh sb="32" eb="34">
      <t>テイシュツ</t>
    </rPh>
    <phoneticPr fontId="3"/>
  </si>
  <si>
    <t>連続して3回以上の更新を経た専門医（認定証に「更新3」と記載のある専門医）は、</t>
    <rPh sb="0" eb="2">
      <t>レンゾク</t>
    </rPh>
    <rPh sb="5" eb="8">
      <t>カイイジョウ</t>
    </rPh>
    <rPh sb="9" eb="11">
      <t>コウシン</t>
    </rPh>
    <rPh sb="12" eb="13">
      <t>ヘ</t>
    </rPh>
    <rPh sb="14" eb="17">
      <t>センモンイ</t>
    </rPh>
    <rPh sb="18" eb="20">
      <t>ニンテイ</t>
    </rPh>
    <rPh sb="20" eb="21">
      <t>ショウ</t>
    </rPh>
    <rPh sb="23" eb="25">
      <t>コウシン</t>
    </rPh>
    <rPh sb="28" eb="30">
      <t>キサイ</t>
    </rPh>
    <rPh sb="33" eb="36">
      <t>センモンイ</t>
    </rPh>
    <phoneticPr fontId="3"/>
  </si>
  <si>
    <t>・術者助手を問わず100例以上の手術経験（換算なしの100例分を要する、また心臓血管外科</t>
    <phoneticPr fontId="3"/>
  </si>
  <si>
    <t>　手術に限らない）</t>
    <phoneticPr fontId="3"/>
  </si>
  <si>
    <t>を臨床実績として提出することができる。</t>
    <rPh sb="3" eb="5">
      <t>ジッセキ</t>
    </rPh>
    <phoneticPr fontId="3"/>
  </si>
  <si>
    <t>※従来と同様の「術者または指導的助手として、手術術式難易度表(A)(B)(C)に挙げられて</t>
    <rPh sb="1" eb="3">
      <t>ジュウライ</t>
    </rPh>
    <rPh sb="4" eb="6">
      <t>ドウヨウ</t>
    </rPh>
    <phoneticPr fontId="3"/>
  </si>
  <si>
    <t>　いるうち換算 100例以上の手術経験を有すること」の条件で臨床実績を提出される場合は、</t>
    <phoneticPr fontId="3"/>
  </si>
  <si>
    <t>　この用紙の提出は不要です。</t>
    <phoneticPr fontId="3"/>
  </si>
  <si>
    <t>○　NCD検索システムでの検索結果（参加手術の一覧）を添付すること</t>
    <rPh sb="5" eb="7">
      <t>ケンサク</t>
    </rPh>
    <rPh sb="13" eb="17">
      <t>ケンサクケッカ</t>
    </rPh>
    <rPh sb="18" eb="20">
      <t>サンカ</t>
    </rPh>
    <rPh sb="20" eb="22">
      <t>シュジュツ</t>
    </rPh>
    <rPh sb="23" eb="25">
      <t>イチラン</t>
    </rPh>
    <rPh sb="27" eb="29">
      <t>テンプ</t>
    </rPh>
    <phoneticPr fontId="3"/>
  </si>
  <si>
    <t>○　印刷した参加手術の一覧では最低100例の経験を有すること</t>
    <rPh sb="2" eb="4">
      <t>インサツ</t>
    </rPh>
    <rPh sb="6" eb="10">
      <t>サンカシュジュツ</t>
    </rPh>
    <rPh sb="11" eb="13">
      <t>イチラン</t>
    </rPh>
    <rPh sb="15" eb="17">
      <t>サイテイ</t>
    </rPh>
    <rPh sb="20" eb="21">
      <t>レイ</t>
    </rPh>
    <rPh sb="22" eb="24">
      <t>ケイケン</t>
    </rPh>
    <rPh sb="25" eb="26">
      <t>ユウ</t>
    </rPh>
    <phoneticPr fontId="3"/>
  </si>
  <si>
    <t>　　なお100例以上であることが分かれば必ずしも全例を添付する必要はない</t>
    <rPh sb="7" eb="8">
      <t>レイ</t>
    </rPh>
    <rPh sb="8" eb="10">
      <t>イジョウ</t>
    </rPh>
    <rPh sb="16" eb="17">
      <t>ワ</t>
    </rPh>
    <rPh sb="20" eb="21">
      <t>カナラ</t>
    </rPh>
    <rPh sb="24" eb="26">
      <t>ゼンレイ</t>
    </rPh>
    <rPh sb="27" eb="29">
      <t>テンプ</t>
    </rPh>
    <rPh sb="31" eb="33">
      <t>ヒツヨウ</t>
    </rPh>
    <phoneticPr fontId="3"/>
  </si>
  <si>
    <t>○　臨床実績【以外】の要件は、通常の更新申請と同様であるので、申請時は「2回目以降」</t>
    <rPh sb="2" eb="6">
      <t>リンショウジッセキ</t>
    </rPh>
    <rPh sb="7" eb="9">
      <t>イガイ</t>
    </rPh>
    <rPh sb="11" eb="13">
      <t>ヨウケン</t>
    </rPh>
    <rPh sb="15" eb="17">
      <t>ツウジョウ</t>
    </rPh>
    <rPh sb="18" eb="22">
      <t>コウシンシンセイ</t>
    </rPh>
    <rPh sb="23" eb="25">
      <t>ドウヨウ</t>
    </rPh>
    <rPh sb="31" eb="34">
      <t>シンセイジ</t>
    </rPh>
    <rPh sb="37" eb="39">
      <t>カイメ</t>
    </rPh>
    <rPh sb="39" eb="41">
      <t>イコウ</t>
    </rPh>
    <phoneticPr fontId="3"/>
  </si>
  <si>
    <t>　　または「2回目以降かつ修練指導者資格を有する専門医」のいずれかの申請書様式を選</t>
    <rPh sb="13" eb="18">
      <t>シュウレンシドウシャ</t>
    </rPh>
    <rPh sb="18" eb="20">
      <t>シカク</t>
    </rPh>
    <rPh sb="21" eb="22">
      <t>ユウ</t>
    </rPh>
    <rPh sb="24" eb="27">
      <t>センモンイ</t>
    </rPh>
    <rPh sb="34" eb="36">
      <t>シンセイ</t>
    </rPh>
    <rPh sb="36" eb="37">
      <t>ショ</t>
    </rPh>
    <rPh sb="37" eb="39">
      <t>ヨウシキ</t>
    </rPh>
    <rPh sb="40" eb="41">
      <t>セン</t>
    </rPh>
    <phoneticPr fontId="3"/>
  </si>
  <si>
    <t>　　択し、添付書類を揃えて提出すること</t>
    <rPh sb="10" eb="11">
      <t>ソロ</t>
    </rPh>
    <rPh sb="13" eb="15">
      <t>テイシュツ</t>
    </rPh>
    <phoneticPr fontId="3"/>
  </si>
  <si>
    <t>　上記、確認し、臨床実績を提出してください。</t>
    <rPh sb="1" eb="3">
      <t>ジョウキ</t>
    </rPh>
    <rPh sb="4" eb="6">
      <t>カクニン</t>
    </rPh>
    <rPh sb="8" eb="12">
      <t>リンショウジッセキ</t>
    </rPh>
    <rPh sb="13" eb="15">
      <t>テイシュツ</t>
    </rPh>
    <phoneticPr fontId="3"/>
  </si>
  <si>
    <t>☑</t>
    <phoneticPr fontId="3"/>
  </si>
  <si>
    <t>提出にあたり、手術経験100例を有することを確認しました。</t>
    <rPh sb="0" eb="2">
      <t>テイシュツ</t>
    </rPh>
    <rPh sb="7" eb="9">
      <t>シュジュツ</t>
    </rPh>
    <rPh sb="9" eb="11">
      <t>ケイケン</t>
    </rPh>
    <rPh sb="14" eb="15">
      <t>レイ</t>
    </rPh>
    <rPh sb="16" eb="17">
      <t>ユウ</t>
    </rPh>
    <rPh sb="22" eb="24">
      <t>カクニン</t>
    </rPh>
    <phoneticPr fontId="3"/>
  </si>
  <si>
    <t>　又は署名</t>
    <phoneticPr fontId="3"/>
  </si>
  <si>
    <t>　(4)単独左心耳閉鎖術・切除術</t>
    <rPh sb="4" eb="6">
      <t>タンドク</t>
    </rPh>
    <rPh sb="6" eb="7">
      <t>ヒダリ</t>
    </rPh>
    <rPh sb="7" eb="9">
      <t>シンジ</t>
    </rPh>
    <rPh sb="9" eb="11">
      <t>ヘイサ</t>
    </rPh>
    <rPh sb="11" eb="12">
      <t>ジュツ</t>
    </rPh>
    <rPh sb="13" eb="16">
      <t>セツジョジュツ</t>
    </rPh>
    <phoneticPr fontId="3"/>
  </si>
  <si>
    <t>　(3)開胸を伴うペースメーカ植込み術・摘出術</t>
    <phoneticPr fontId="3"/>
  </si>
  <si>
    <r>
      <rPr>
        <sz val="6"/>
        <rFont val="ＭＳ 明朝"/>
        <family val="1"/>
        <charset val="128"/>
      </rPr>
      <t xml:space="preserve"> 　</t>
    </r>
    <r>
      <rPr>
        <sz val="8"/>
        <rFont val="ＭＳ 明朝"/>
        <family val="1"/>
        <charset val="128"/>
      </rPr>
      <t>(9)開胸を伴わないペースメーカ植込み術・摘出術(リード抜去含む・電池交換は除く)</t>
    </r>
    <phoneticPr fontId="3"/>
  </si>
  <si>
    <t>8．これに準ずる手術</t>
    <rPh sb="5" eb="6">
      <t>ジュン</t>
    </rPh>
    <rPh sb="8" eb="10">
      <t>シュジュツ</t>
    </rPh>
    <phoneticPr fontId="3"/>
  </si>
  <si>
    <t>７．血管内治療</t>
    <rPh sb="2" eb="5">
      <t>ケッカンナイ</t>
    </rPh>
    <rPh sb="5" eb="7">
      <t>チリョウ</t>
    </rPh>
    <phoneticPr fontId="3"/>
  </si>
  <si>
    <t>血管内治療</t>
    <phoneticPr fontId="3"/>
  </si>
  <si>
    <t>　(1)末梢動脈の狭窄に対する血管内治療</t>
    <phoneticPr fontId="3"/>
  </si>
  <si>
    <t>　(2)ステンドグラフト治療に伴う分岐塞栓術</t>
    <rPh sb="12" eb="14">
      <t>チリョウ</t>
    </rPh>
    <rPh sb="15" eb="16">
      <t>トモナ</t>
    </rPh>
    <rPh sb="17" eb="19">
      <t>ブンキ</t>
    </rPh>
    <rPh sb="19" eb="21">
      <t>ソクセン</t>
    </rPh>
    <rPh sb="21" eb="22">
      <t>ジュツ</t>
    </rPh>
    <phoneticPr fontId="3"/>
  </si>
  <si>
    <t>　(3)腹部大動脈手術(総腸骨動脈を含む)</t>
    <rPh sb="4" eb="6">
      <t>フクブ</t>
    </rPh>
    <rPh sb="6" eb="9">
      <t>ダイドウミャク</t>
    </rPh>
    <rPh sb="9" eb="11">
      <t>シュジュツ</t>
    </rPh>
    <rPh sb="12" eb="15">
      <t>ソウチョウコツ</t>
    </rPh>
    <rPh sb="15" eb="17">
      <t>ドウミャク</t>
    </rPh>
    <rPh sb="18" eb="19">
      <t>フク</t>
    </rPh>
    <phoneticPr fontId="3"/>
  </si>
  <si>
    <t>(血栓内膜摘除術を含む)</t>
    <phoneticPr fontId="3"/>
  </si>
  <si>
    <t>　(1)血管外傷手術(穿刺などによる仮性瘤</t>
    <rPh sb="4" eb="6">
      <t>ケッカン</t>
    </rPh>
    <rPh sb="6" eb="8">
      <t>ガイショウ</t>
    </rPh>
    <rPh sb="8" eb="10">
      <t>シュジュツ</t>
    </rPh>
    <rPh sb="11" eb="13">
      <t>センシ</t>
    </rPh>
    <rPh sb="18" eb="20">
      <t>カセイ</t>
    </rPh>
    <phoneticPr fontId="3"/>
  </si>
  <si>
    <t>および閉塞を含む)</t>
    <phoneticPr fontId="3"/>
  </si>
  <si>
    <t>１０．これに準ずる手術</t>
    <rPh sb="5" eb="6">
      <t>ジュン</t>
    </rPh>
    <rPh sb="8" eb="10">
      <t>シュジュツ</t>
    </rPh>
    <phoneticPr fontId="3"/>
  </si>
  <si>
    <t>9．血管内治療</t>
    <rPh sb="2" eb="7">
      <t>ケッカンナイチリョウ</t>
    </rPh>
    <phoneticPr fontId="3"/>
  </si>
  <si>
    <t>　(1)末梢動脈の完全閉塞病変に対する</t>
    <rPh sb="4" eb="6">
      <t>マッショウ</t>
    </rPh>
    <rPh sb="6" eb="8">
      <t>ドウミャク</t>
    </rPh>
    <rPh sb="9" eb="11">
      <t>カンゼン</t>
    </rPh>
    <rPh sb="11" eb="13">
      <t>ヘイソク</t>
    </rPh>
    <rPh sb="13" eb="15">
      <t>ビョウヘン</t>
    </rPh>
    <rPh sb="16" eb="17">
      <t>タイ</t>
    </rPh>
    <phoneticPr fontId="3"/>
  </si>
  <si>
    <t>　(2)腹部内臓動脈に対する血管内治療</t>
    <rPh sb="4" eb="6">
      <t>フクブ</t>
    </rPh>
    <rPh sb="6" eb="8">
      <t>ナイゾウ</t>
    </rPh>
    <rPh sb="8" eb="10">
      <t>ドウミャク</t>
    </rPh>
    <rPh sb="11" eb="12">
      <t>タイ</t>
    </rPh>
    <rPh sb="14" eb="16">
      <t>ケッカン</t>
    </rPh>
    <rPh sb="16" eb="17">
      <t>ナイ</t>
    </rPh>
    <rPh sb="17" eb="19">
      <t>チリョウ</t>
    </rPh>
    <phoneticPr fontId="3"/>
  </si>
  <si>
    <t>(腎動脈を含む)</t>
    <phoneticPr fontId="3"/>
  </si>
  <si>
    <t>　(3)腹部内臓動脈血行再建術(腎動脈を含む)</t>
    <phoneticPr fontId="3"/>
  </si>
  <si>
    <t>　(4)人工血管・動脈感染に対する根治術</t>
    <phoneticPr fontId="3"/>
  </si>
  <si>
    <t>　(5)上肢の血行再建術</t>
    <phoneticPr fontId="3"/>
  </si>
  <si>
    <t>　　（末梢吻合が上腕動脈以遠）</t>
    <phoneticPr fontId="3"/>
  </si>
  <si>
    <t>　(6)拡大大腿深動脈形成術（大腿深動脈末梢</t>
    <phoneticPr fontId="3"/>
  </si>
  <si>
    <t>　　　へのバイパス術を含む）</t>
    <phoneticPr fontId="3"/>
  </si>
  <si>
    <t>　(7)血行再建を伴う胸郭出口症候群手術</t>
    <phoneticPr fontId="3"/>
  </si>
  <si>
    <t>　(8)破裂性末梢動脈瘤手術</t>
    <phoneticPr fontId="3"/>
  </si>
  <si>
    <t>　(9)肺動脈内膜摘除術（慢性）</t>
    <phoneticPr fontId="3"/>
  </si>
  <si>
    <t>　(1)体腔内の血管外傷手術(刺傷・外傷など)</t>
    <phoneticPr fontId="3"/>
  </si>
  <si>
    <t>2026</t>
    <phoneticPr fontId="3"/>
  </si>
  <si>
    <t>フリガナ</t>
    <phoneticPr fontId="3"/>
  </si>
  <si>
    <r>
      <t>　</t>
    </r>
    <r>
      <rPr>
        <sz val="10"/>
        <color rgb="FF000000"/>
        <rFont val="ＭＳ 明朝"/>
        <family val="1"/>
        <charset val="128"/>
      </rPr>
      <t>一度提出された業績は返却いたしません。原本は提出しないでください。　⇒確認しました</t>
    </r>
    <rPh sb="1" eb="3">
      <t>イチド</t>
    </rPh>
    <rPh sb="3" eb="5">
      <t>テイシュツ</t>
    </rPh>
    <rPh sb="8" eb="10">
      <t>ギョウセキ</t>
    </rPh>
    <rPh sb="11" eb="13">
      <t>ヘンキャク</t>
    </rPh>
    <rPh sb="20" eb="22">
      <t>ゲンポン</t>
    </rPh>
    <rPh sb="23" eb="25">
      <t>テイシュツ</t>
    </rPh>
    <rPh sb="36" eb="38">
      <t>カクニン</t>
    </rPh>
    <phoneticPr fontId="3"/>
  </si>
  <si>
    <t>公刊年</t>
    <phoneticPr fontId="3"/>
  </si>
  <si>
    <t>月</t>
    <rPh sb="0" eb="1">
      <t>ツキ</t>
    </rPh>
    <phoneticPr fontId="3"/>
  </si>
  <si>
    <t>巻数</t>
    <rPh sb="0" eb="2">
      <t>カンスウ</t>
    </rPh>
    <phoneticPr fontId="3"/>
  </si>
  <si>
    <t>■専門分野</t>
    <rPh sb="1" eb="3">
      <t>センモン</t>
    </rPh>
    <rPh sb="3" eb="5">
      <t>ブンヤ</t>
    </rPh>
    <phoneticPr fontId="3"/>
  </si>
  <si>
    <t>その他</t>
    <rPh sb="2" eb="3">
      <t>タ</t>
    </rPh>
    <phoneticPr fontId="3"/>
  </si>
  <si>
    <t>■専門領域</t>
    <rPh sb="1" eb="3">
      <t>センモン</t>
    </rPh>
    <rPh sb="3" eb="5">
      <t>リョウイキ</t>
    </rPh>
    <phoneticPr fontId="3"/>
  </si>
  <si>
    <t>虚血性心疾患</t>
    <phoneticPr fontId="3"/>
  </si>
  <si>
    <t>弁膜症</t>
    <phoneticPr fontId="3"/>
  </si>
  <si>
    <t>不整脈・その他心疾患　</t>
    <phoneticPr fontId="3"/>
  </si>
  <si>
    <t>胸部大動脈疾患</t>
    <phoneticPr fontId="3"/>
  </si>
  <si>
    <t>肺動脈</t>
    <phoneticPr fontId="3"/>
  </si>
  <si>
    <t>移植・補助循環</t>
    <phoneticPr fontId="3"/>
  </si>
  <si>
    <t>先天性心疾患</t>
    <phoneticPr fontId="3"/>
  </si>
  <si>
    <t>末梢動脈疾患</t>
    <phoneticPr fontId="3"/>
  </si>
  <si>
    <t>静脈・シャント・リンパ管</t>
  </si>
  <si>
    <t>集中治療</t>
    <phoneticPr fontId="3"/>
  </si>
  <si>
    <t>その他（　　　　　　　　　　　　　　）</t>
    <rPh sb="2" eb="3">
      <t>タ</t>
    </rPh>
    <phoneticPr fontId="3"/>
  </si>
  <si>
    <t>）</t>
    <phoneticPr fontId="3"/>
  </si>
  <si>
    <t>腹部大動脈</t>
    <rPh sb="0" eb="5">
      <t>フクブダイドウミャク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</si>
</sst>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quot;(&quot;#&quot;)&quot;"/>
  </numFmts>
  <fonts count="54">
    <font>
      <sz val="11"/>
      <name val="ＭＳ Ｐゴシック"/>
      <family val="3"/>
      <charset val="128"/>
    </font>
    <font>
      <sz val="11"/>
      <name val="ＭＳ Ｐゴシック"/>
      <family val="3"/>
      <charset val="128"/>
    </font>
    <font>
      <sz val="12"/>
      <name val="Osaka"/>
      <family val="3"/>
      <charset val="128"/>
    </font>
    <font>
      <sz val="6"/>
      <name val="ＭＳ Ｐゴシック"/>
      <family val="3"/>
      <charset val="128"/>
    </font>
    <font>
      <sz val="6"/>
      <name val="Osaka"/>
      <family val="3"/>
      <charset val="128"/>
    </font>
    <font>
      <sz val="11"/>
      <name val="ＭＳ 明朝"/>
      <family val="1"/>
      <charset val="128"/>
    </font>
    <font>
      <sz val="9"/>
      <name val="ＭＳ 明朝"/>
      <family val="1"/>
      <charset val="128"/>
    </font>
    <font>
      <sz val="10"/>
      <name val="ＭＳ 明朝"/>
      <family val="1"/>
      <charset val="128"/>
    </font>
    <font>
      <sz val="6"/>
      <name val="ＭＳ Ｐゴシック"/>
      <family val="3"/>
      <charset val="128"/>
    </font>
    <font>
      <sz val="9"/>
      <color indexed="8"/>
      <name val="ＭＳ 明朝"/>
      <family val="1"/>
      <charset val="128"/>
    </font>
    <font>
      <sz val="10"/>
      <color indexed="8"/>
      <name val="ＭＳ 明朝"/>
      <family val="1"/>
      <charset val="128"/>
    </font>
    <font>
      <b/>
      <sz val="16"/>
      <color indexed="8"/>
      <name val="ＭＳ 明朝"/>
      <family val="1"/>
      <charset val="128"/>
    </font>
    <font>
      <sz val="11"/>
      <color indexed="9"/>
      <name val="ＭＳ 明朝"/>
      <family val="1"/>
      <charset val="128"/>
    </font>
    <font>
      <sz val="10"/>
      <color indexed="48"/>
      <name val="ＭＳ 明朝"/>
      <family val="1"/>
      <charset val="128"/>
    </font>
    <font>
      <sz val="9"/>
      <color indexed="12"/>
      <name val="ＭＳ 明朝"/>
      <family val="1"/>
      <charset val="128"/>
    </font>
    <font>
      <sz val="8"/>
      <color indexed="8"/>
      <name val="ＭＳ 明朝"/>
      <family val="1"/>
      <charset val="128"/>
    </font>
    <font>
      <sz val="8"/>
      <name val="ＭＳ 明朝"/>
      <family val="1"/>
      <charset val="128"/>
    </font>
    <font>
      <sz val="11"/>
      <color indexed="8"/>
      <name val="ＭＳ 明朝"/>
      <family val="1"/>
      <charset val="128"/>
    </font>
    <font>
      <sz val="9"/>
      <color indexed="48"/>
      <name val="ＭＳ 明朝"/>
      <family val="1"/>
      <charset val="128"/>
    </font>
    <font>
      <sz val="12"/>
      <name val="ＭＳ 明朝"/>
      <family val="1"/>
      <charset val="128"/>
    </font>
    <font>
      <sz val="9.5"/>
      <color indexed="8"/>
      <name val="ＭＳ 明朝"/>
      <family val="1"/>
      <charset val="128"/>
    </font>
    <font>
      <sz val="9"/>
      <color indexed="9"/>
      <name val="ＭＳ 明朝"/>
      <family val="1"/>
      <charset val="128"/>
    </font>
    <font>
      <sz val="10"/>
      <color indexed="9"/>
      <name val="ＭＳ 明朝"/>
      <family val="1"/>
      <charset val="128"/>
    </font>
    <font>
      <sz val="10"/>
      <color indexed="12"/>
      <name val="ＭＳ Ｐ明朝"/>
      <family val="1"/>
      <charset val="128"/>
    </font>
    <font>
      <sz val="10"/>
      <color indexed="8"/>
      <name val="ＭＳ Ｐ明朝"/>
      <family val="1"/>
      <charset val="128"/>
    </font>
    <font>
      <sz val="10"/>
      <name val="ＭＳ Ｐ明朝"/>
      <family val="1"/>
      <charset val="128"/>
    </font>
    <font>
      <sz val="8"/>
      <color indexed="8"/>
      <name val="ＭＳ Ｐ明朝"/>
      <family val="1"/>
      <charset val="128"/>
    </font>
    <font>
      <sz val="9"/>
      <color indexed="8"/>
      <name val="ＭＳ Ｐ明朝"/>
      <family val="1"/>
      <charset val="128"/>
    </font>
    <font>
      <sz val="9"/>
      <color indexed="48"/>
      <name val="ＭＳ Ｐ明朝"/>
      <family val="1"/>
      <charset val="128"/>
    </font>
    <font>
      <b/>
      <sz val="18"/>
      <color indexed="8"/>
      <name val="ＭＳ Ｐ明朝"/>
      <family val="1"/>
      <charset val="128"/>
    </font>
    <font>
      <sz val="12"/>
      <name val="ＭＳ Ｐ明朝"/>
      <family val="1"/>
      <charset val="128"/>
    </font>
    <font>
      <sz val="9"/>
      <color indexed="60"/>
      <name val="ＭＳ 明朝"/>
      <family val="1"/>
      <charset val="128"/>
    </font>
    <font>
      <b/>
      <sz val="16"/>
      <name val="ＭＳ 明朝"/>
      <family val="1"/>
      <charset val="128"/>
    </font>
    <font>
      <b/>
      <sz val="10"/>
      <name val="ＭＳ 明朝"/>
      <family val="1"/>
      <charset val="128"/>
    </font>
    <font>
      <b/>
      <sz val="8"/>
      <name val="ＭＳ 明朝"/>
      <family val="1"/>
      <charset val="128"/>
    </font>
    <font>
      <b/>
      <sz val="11"/>
      <name val="ＭＳ 明朝"/>
      <family val="1"/>
      <charset val="128"/>
    </font>
    <font>
      <b/>
      <sz val="9"/>
      <name val="ＭＳ 明朝"/>
      <family val="1"/>
      <charset val="128"/>
    </font>
    <font>
      <sz val="8"/>
      <color rgb="FFFF0000"/>
      <name val="ＭＳ 明朝"/>
      <family val="1"/>
      <charset val="128"/>
    </font>
    <font>
      <sz val="10"/>
      <color rgb="FFFF0000"/>
      <name val="ＭＳ 明朝"/>
      <family val="1"/>
      <charset val="128"/>
    </font>
    <font>
      <sz val="10"/>
      <name val="ＭＳ Ｐゴシック"/>
      <family val="3"/>
      <charset val="128"/>
      <scheme val="minor"/>
    </font>
    <font>
      <b/>
      <sz val="14"/>
      <color indexed="8"/>
      <name val="ＭＳ 明朝"/>
      <family val="1"/>
      <charset val="128"/>
    </font>
    <font>
      <b/>
      <sz val="12"/>
      <color indexed="8"/>
      <name val="ＭＳ 明朝"/>
      <family val="1"/>
      <charset val="128"/>
    </font>
    <font>
      <b/>
      <sz val="14"/>
      <name val="ＭＳ 明朝"/>
      <family val="1"/>
      <charset val="128"/>
    </font>
    <font>
      <b/>
      <sz val="16"/>
      <color indexed="8"/>
      <name val="ＭＳ Ｐ明朝"/>
      <family val="1"/>
      <charset val="128"/>
    </font>
    <font>
      <b/>
      <sz val="8"/>
      <color indexed="8"/>
      <name val="ＭＳ 明朝"/>
      <family val="1"/>
      <charset val="128"/>
    </font>
    <font>
      <b/>
      <sz val="14"/>
      <color indexed="8"/>
      <name val="ＭＳ Ｐ明朝"/>
      <family val="1"/>
      <charset val="128"/>
    </font>
    <font>
      <sz val="9"/>
      <color rgb="FF0000FF"/>
      <name val="ＭＳ 明朝"/>
      <family val="1"/>
      <charset val="128"/>
    </font>
    <font>
      <sz val="9"/>
      <color rgb="FF0000FF"/>
      <name val="ＭＳ 明朝"/>
      <family val="3"/>
      <charset val="128"/>
    </font>
    <font>
      <sz val="9"/>
      <color rgb="FF0000FF"/>
      <name val="ＭＳ ゴシック"/>
      <family val="3"/>
      <charset val="128"/>
    </font>
    <font>
      <sz val="14"/>
      <name val="ＭＳ 明朝"/>
      <family val="1"/>
      <charset val="128"/>
    </font>
    <font>
      <sz val="6"/>
      <name val="ＭＳ 明朝"/>
      <family val="1"/>
      <charset val="128"/>
    </font>
    <font>
      <sz val="10"/>
      <color rgb="FF000000"/>
      <name val="ＭＳ 明朝"/>
      <family val="1"/>
      <charset val="128"/>
    </font>
    <font>
      <sz val="10"/>
      <color theme="1" tint="0.34998626667073579"/>
      <name val="ＭＳ 明朝"/>
      <family val="1"/>
      <charset val="128"/>
    </font>
    <font>
      <sz val="9"/>
      <name val="ＭＳ Ｐゴシック"/>
      <family val="3"/>
      <charset val="128"/>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rgb="FFFFFFFF"/>
        <bgColor rgb="FF000000"/>
      </patternFill>
    </fill>
  </fills>
  <borders count="38">
    <border>
      <left/>
      <right/>
      <top/>
      <bottom/>
      <diagonal/>
    </border>
    <border>
      <left style="hair">
        <color indexed="64"/>
      </left>
      <right style="hair">
        <color indexed="64"/>
      </right>
      <top style="hair">
        <color indexed="64"/>
      </top>
      <bottom style="hair">
        <color indexed="64"/>
      </bottom>
      <diagonal/>
    </border>
    <border>
      <left/>
      <right style="hair">
        <color indexed="64"/>
      </right>
      <top/>
      <bottom/>
      <diagonal/>
    </border>
    <border>
      <left style="thin">
        <color indexed="64"/>
      </left>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diagonalDown="1">
      <left style="hair">
        <color indexed="64"/>
      </left>
      <right/>
      <top style="hair">
        <color indexed="64"/>
      </top>
      <bottom style="hair">
        <color indexed="64"/>
      </bottom>
      <diagonal style="hair">
        <color theme="1" tint="0.499984740745262"/>
      </diagonal>
    </border>
    <border diagonalDown="1">
      <left/>
      <right/>
      <top style="hair">
        <color indexed="64"/>
      </top>
      <bottom style="hair">
        <color indexed="64"/>
      </bottom>
      <diagonal style="hair">
        <color theme="1" tint="0.499984740745262"/>
      </diagonal>
    </border>
    <border diagonalDown="1">
      <left/>
      <right style="hair">
        <color indexed="64"/>
      </right>
      <top style="hair">
        <color indexed="64"/>
      </top>
      <bottom style="hair">
        <color indexed="64"/>
      </bottom>
      <diagonal style="hair">
        <color theme="1" tint="0.499984740745262"/>
      </diagonal>
    </border>
    <border diagonalDown="1">
      <left style="hair">
        <color indexed="64"/>
      </left>
      <right/>
      <top style="hair">
        <color indexed="64"/>
      </top>
      <bottom/>
      <diagonal style="hair">
        <color theme="1" tint="0.499984740745262"/>
      </diagonal>
    </border>
    <border diagonalDown="1">
      <left/>
      <right/>
      <top style="hair">
        <color indexed="64"/>
      </top>
      <bottom/>
      <diagonal style="hair">
        <color theme="1" tint="0.499984740745262"/>
      </diagonal>
    </border>
    <border diagonalDown="1">
      <left/>
      <right style="hair">
        <color indexed="64"/>
      </right>
      <top style="hair">
        <color indexed="64"/>
      </top>
      <bottom/>
      <diagonal style="hair">
        <color theme="1" tint="0.499984740745262"/>
      </diagonal>
    </border>
    <border diagonalDown="1">
      <left style="hair">
        <color indexed="64"/>
      </left>
      <right/>
      <top/>
      <bottom style="hair">
        <color indexed="64"/>
      </bottom>
      <diagonal style="hair">
        <color theme="1" tint="0.499984740745262"/>
      </diagonal>
    </border>
    <border diagonalDown="1">
      <left/>
      <right/>
      <top/>
      <bottom style="hair">
        <color indexed="64"/>
      </bottom>
      <diagonal style="hair">
        <color theme="1" tint="0.499984740745262"/>
      </diagonal>
    </border>
    <border diagonalDown="1">
      <left/>
      <right style="hair">
        <color indexed="64"/>
      </right>
      <top/>
      <bottom style="hair">
        <color indexed="64"/>
      </bottom>
      <diagonal style="hair">
        <color theme="1" tint="0.499984740745262"/>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511">
    <xf numFmtId="0" fontId="0" fillId="0" borderId="0" xfId="0"/>
    <xf numFmtId="0" fontId="5" fillId="0" borderId="0" xfId="0" applyFont="1"/>
    <xf numFmtId="0" fontId="6" fillId="0" borderId="0" xfId="0" applyFont="1"/>
    <xf numFmtId="49" fontId="9" fillId="2" borderId="0" xfId="1" applyNumberFormat="1" applyFont="1" applyFill="1" applyAlignment="1">
      <alignment vertical="center"/>
    </xf>
    <xf numFmtId="49" fontId="9" fillId="2" borderId="0" xfId="1" applyNumberFormat="1" applyFont="1" applyFill="1" applyAlignment="1">
      <alignment horizontal="center" vertical="center"/>
    </xf>
    <xf numFmtId="49" fontId="6" fillId="0" borderId="0" xfId="0" applyNumberFormat="1" applyFont="1" applyAlignment="1">
      <alignment vertical="center"/>
    </xf>
    <xf numFmtId="49" fontId="10" fillId="2" borderId="0" xfId="1" applyNumberFormat="1" applyFont="1" applyFill="1" applyAlignment="1">
      <alignment vertical="center"/>
    </xf>
    <xf numFmtId="49" fontId="5" fillId="2" borderId="0" xfId="0" applyNumberFormat="1" applyFont="1" applyFill="1" applyAlignment="1">
      <alignment vertical="center"/>
    </xf>
    <xf numFmtId="49" fontId="5" fillId="0" borderId="0" xfId="0" applyNumberFormat="1" applyFont="1" applyAlignment="1">
      <alignment vertical="center"/>
    </xf>
    <xf numFmtId="49" fontId="10" fillId="0" borderId="0" xfId="1" applyNumberFormat="1" applyFont="1" applyAlignment="1">
      <alignment vertical="center"/>
    </xf>
    <xf numFmtId="49" fontId="9" fillId="0" borderId="0" xfId="1" applyNumberFormat="1" applyFont="1" applyAlignment="1">
      <alignment horizontal="right" vertical="center"/>
    </xf>
    <xf numFmtId="49" fontId="11" fillId="0" borderId="0" xfId="1" applyNumberFormat="1" applyFont="1" applyAlignment="1">
      <alignment horizontal="center" vertical="center"/>
    </xf>
    <xf numFmtId="49" fontId="10" fillId="0" borderId="0" xfId="1" applyNumberFormat="1" applyFont="1" applyAlignment="1">
      <alignment horizontal="right" vertical="center"/>
    </xf>
    <xf numFmtId="49" fontId="10" fillId="0" borderId="0" xfId="1" applyNumberFormat="1" applyFont="1" applyAlignment="1">
      <alignment horizontal="center" vertical="center"/>
    </xf>
    <xf numFmtId="49" fontId="9" fillId="0" borderId="0" xfId="1" applyNumberFormat="1" applyFont="1" applyAlignment="1">
      <alignment horizontal="left" vertical="center"/>
    </xf>
    <xf numFmtId="49" fontId="12" fillId="0" borderId="0" xfId="0" applyNumberFormat="1" applyFont="1" applyAlignment="1">
      <alignment vertical="center"/>
    </xf>
    <xf numFmtId="49" fontId="9" fillId="0" borderId="0" xfId="1" applyNumberFormat="1" applyFont="1" applyAlignment="1">
      <alignment vertical="center"/>
    </xf>
    <xf numFmtId="0" fontId="9" fillId="2" borderId="0" xfId="1" applyFont="1" applyFill="1" applyAlignment="1">
      <alignment vertical="center"/>
    </xf>
    <xf numFmtId="0" fontId="9" fillId="2" borderId="0" xfId="1" applyFont="1" applyFill="1" applyAlignment="1">
      <alignment horizontal="center" vertical="center"/>
    </xf>
    <xf numFmtId="0" fontId="7" fillId="0" borderId="0" xfId="0" applyFont="1"/>
    <xf numFmtId="0" fontId="10" fillId="2" borderId="0" xfId="1" applyFont="1" applyFill="1" applyAlignment="1">
      <alignment vertical="center"/>
    </xf>
    <xf numFmtId="0" fontId="10" fillId="0" borderId="0" xfId="1" applyFont="1" applyAlignment="1">
      <alignment vertical="center"/>
    </xf>
    <xf numFmtId="0" fontId="10" fillId="0" borderId="0" xfId="1" applyFont="1" applyAlignment="1">
      <alignment horizontal="right" vertical="center"/>
    </xf>
    <xf numFmtId="0" fontId="10" fillId="0" borderId="0" xfId="1" applyFont="1" applyAlignment="1">
      <alignment horizontal="center" vertical="center"/>
    </xf>
    <xf numFmtId="49" fontId="7" fillId="0" borderId="0" xfId="0" applyNumberFormat="1" applyFont="1" applyAlignment="1">
      <alignment vertical="center"/>
    </xf>
    <xf numFmtId="0" fontId="10" fillId="0" borderId="1" xfId="1" applyFont="1" applyBorder="1" applyAlignment="1" applyProtection="1">
      <alignment horizontal="center" vertical="center"/>
      <protection locked="0"/>
    </xf>
    <xf numFmtId="0" fontId="9" fillId="0" borderId="0" xfId="1" applyFont="1" applyAlignment="1">
      <alignment horizontal="right" vertical="center"/>
    </xf>
    <xf numFmtId="0" fontId="11" fillId="0" borderId="0" xfId="1" applyFont="1" applyAlignment="1">
      <alignment horizontal="center" vertical="center"/>
    </xf>
    <xf numFmtId="0" fontId="10" fillId="0" borderId="0" xfId="1" applyFont="1" applyAlignment="1">
      <alignment horizontal="left" vertical="center"/>
    </xf>
    <xf numFmtId="0" fontId="5" fillId="2" borderId="0" xfId="0" applyFont="1" applyFill="1"/>
    <xf numFmtId="49" fontId="10" fillId="0" borderId="1" xfId="1" applyNumberFormat="1" applyFont="1" applyBorder="1" applyAlignment="1">
      <alignment horizontal="center" vertical="center"/>
    </xf>
    <xf numFmtId="49" fontId="9" fillId="0" borderId="0" xfId="1" applyNumberFormat="1" applyFont="1" applyAlignment="1">
      <alignment horizontal="center" vertical="center"/>
    </xf>
    <xf numFmtId="0" fontId="17" fillId="0" borderId="0" xfId="0" applyFont="1"/>
    <xf numFmtId="0" fontId="10" fillId="0" borderId="0" xfId="1" applyFont="1" applyAlignment="1">
      <alignment horizontal="right" vertical="center" shrinkToFit="1"/>
    </xf>
    <xf numFmtId="0" fontId="10" fillId="0" borderId="0" xfId="1" applyFont="1" applyAlignment="1">
      <alignment horizontal="left" vertical="center" shrinkToFit="1"/>
    </xf>
    <xf numFmtId="0" fontId="5" fillId="0" borderId="0" xfId="0" applyFont="1" applyAlignment="1">
      <alignment horizontal="left" vertical="center" shrinkToFit="1"/>
    </xf>
    <xf numFmtId="49" fontId="17" fillId="0" borderId="0" xfId="0" applyNumberFormat="1" applyFont="1" applyAlignment="1">
      <alignment vertical="center"/>
    </xf>
    <xf numFmtId="49" fontId="10" fillId="0" borderId="1" xfId="1" applyNumberFormat="1" applyFont="1" applyBorder="1" applyAlignment="1" applyProtection="1">
      <alignment horizontal="center" vertical="center"/>
      <protection locked="0"/>
    </xf>
    <xf numFmtId="49" fontId="18" fillId="0" borderId="0" xfId="1" applyNumberFormat="1" applyFont="1" applyAlignment="1">
      <alignment horizontal="right" vertical="center"/>
    </xf>
    <xf numFmtId="49" fontId="13" fillId="0" borderId="0" xfId="1" applyNumberFormat="1" applyFont="1" applyAlignment="1">
      <alignment horizontal="right" vertical="center"/>
    </xf>
    <xf numFmtId="0" fontId="19" fillId="0" borderId="0" xfId="0" applyFont="1"/>
    <xf numFmtId="49" fontId="20" fillId="0" borderId="0" xfId="1" applyNumberFormat="1" applyFont="1" applyAlignment="1">
      <alignment horizontal="right" vertical="center"/>
    </xf>
    <xf numFmtId="49" fontId="9" fillId="0" borderId="0" xfId="1" applyNumberFormat="1" applyFont="1" applyAlignment="1">
      <alignment horizontal="left" vertical="center" shrinkToFit="1"/>
    </xf>
    <xf numFmtId="49" fontId="6" fillId="0" borderId="0" xfId="0" applyNumberFormat="1" applyFont="1" applyAlignment="1">
      <alignment horizontal="left" vertical="center" shrinkToFit="1"/>
    </xf>
    <xf numFmtId="49" fontId="5" fillId="0" borderId="0" xfId="0" applyNumberFormat="1" applyFont="1" applyAlignment="1">
      <alignment horizontal="center" vertical="center"/>
    </xf>
    <xf numFmtId="49" fontId="14" fillId="0" borderId="0" xfId="1" applyNumberFormat="1" applyFont="1" applyAlignment="1">
      <alignment vertical="center"/>
    </xf>
    <xf numFmtId="49" fontId="14" fillId="0" borderId="0" xfId="0" applyNumberFormat="1" applyFont="1" applyAlignment="1">
      <alignment vertical="center"/>
    </xf>
    <xf numFmtId="49" fontId="14" fillId="0" borderId="0" xfId="1" applyNumberFormat="1" applyFont="1" applyAlignment="1">
      <alignment horizontal="right" vertical="center"/>
    </xf>
    <xf numFmtId="49" fontId="21" fillId="0" borderId="0" xfId="0" applyNumberFormat="1" applyFont="1" applyAlignment="1">
      <alignment vertical="center"/>
    </xf>
    <xf numFmtId="0" fontId="0" fillId="0" borderId="0" xfId="0" applyAlignment="1">
      <alignment vertical="center"/>
    </xf>
    <xf numFmtId="49" fontId="22" fillId="0" borderId="0" xfId="0" applyNumberFormat="1" applyFont="1" applyAlignment="1">
      <alignment vertical="center"/>
    </xf>
    <xf numFmtId="49" fontId="10" fillId="0" borderId="2" xfId="1" applyNumberFormat="1" applyFont="1" applyBorder="1" applyAlignment="1">
      <alignment vertical="center"/>
    </xf>
    <xf numFmtId="0" fontId="7" fillId="0" borderId="0" xfId="0" applyFont="1" applyAlignment="1">
      <alignment vertical="center" shrinkToFit="1"/>
    </xf>
    <xf numFmtId="0" fontId="7" fillId="0" borderId="0" xfId="1" applyFont="1" applyAlignment="1">
      <alignment vertical="center"/>
    </xf>
    <xf numFmtId="49" fontId="7" fillId="0" borderId="0" xfId="1" applyNumberFormat="1" applyFont="1" applyAlignment="1">
      <alignment vertical="center"/>
    </xf>
    <xf numFmtId="49" fontId="7" fillId="0" borderId="0" xfId="1" applyNumberFormat="1" applyFont="1" applyAlignment="1">
      <alignment horizontal="left" vertical="center"/>
    </xf>
    <xf numFmtId="49" fontId="6" fillId="0" borderId="0" xfId="1" applyNumberFormat="1" applyFont="1" applyAlignment="1">
      <alignment vertical="center"/>
    </xf>
    <xf numFmtId="49" fontId="6" fillId="0" borderId="0" xfId="1" applyNumberFormat="1" applyFont="1" applyAlignment="1">
      <alignment horizontal="right" vertical="center"/>
    </xf>
    <xf numFmtId="0" fontId="6" fillId="0" borderId="0" xfId="1" applyFont="1" applyAlignment="1">
      <alignment vertical="center"/>
    </xf>
    <xf numFmtId="0" fontId="23" fillId="0" borderId="0" xfId="1" applyFont="1" applyAlignment="1">
      <alignment horizontal="right" vertical="center"/>
    </xf>
    <xf numFmtId="0" fontId="24" fillId="0" borderId="0" xfId="1" applyFont="1" applyAlignment="1">
      <alignment vertical="center"/>
    </xf>
    <xf numFmtId="0" fontId="25" fillId="0" borderId="0" xfId="2" applyFont="1" applyAlignment="1">
      <alignment vertical="center"/>
    </xf>
    <xf numFmtId="0" fontId="28" fillId="0" borderId="0" xfId="2" applyFont="1" applyAlignment="1">
      <alignment vertical="center"/>
    </xf>
    <xf numFmtId="0" fontId="6" fillId="2" borderId="0" xfId="1" applyFont="1" applyFill="1" applyAlignment="1">
      <alignment vertical="center"/>
    </xf>
    <xf numFmtId="0" fontId="6" fillId="2" borderId="0" xfId="1" applyFont="1" applyFill="1" applyAlignment="1">
      <alignment horizontal="center" vertical="center"/>
    </xf>
    <xf numFmtId="0" fontId="6" fillId="2" borderId="0" xfId="0" applyFont="1" applyFill="1"/>
    <xf numFmtId="0" fontId="31" fillId="2" borderId="0" xfId="0" applyFont="1" applyFill="1"/>
    <xf numFmtId="0" fontId="6" fillId="2" borderId="0" xfId="1" applyFont="1" applyFill="1" applyAlignment="1">
      <alignment horizontal="right" vertical="center"/>
    </xf>
    <xf numFmtId="0" fontId="7" fillId="2" borderId="0" xfId="1" applyFont="1" applyFill="1" applyAlignment="1">
      <alignment vertical="center"/>
    </xf>
    <xf numFmtId="0" fontId="6" fillId="0" borderId="0" xfId="1" applyFont="1" applyAlignment="1">
      <alignment horizontal="right" vertical="center"/>
    </xf>
    <xf numFmtId="0" fontId="7" fillId="0" borderId="0" xfId="1" applyFont="1" applyAlignment="1">
      <alignment horizontal="right" vertical="center"/>
    </xf>
    <xf numFmtId="0" fontId="7" fillId="0" borderId="0" xfId="1" applyFont="1" applyAlignment="1">
      <alignment horizontal="left" vertical="center"/>
    </xf>
    <xf numFmtId="0" fontId="7" fillId="0" borderId="0" xfId="1" applyFont="1" applyAlignment="1">
      <alignment horizontal="center" vertical="center"/>
    </xf>
    <xf numFmtId="0" fontId="5" fillId="0" borderId="13" xfId="0" applyFont="1" applyBorder="1" applyAlignment="1">
      <alignment vertical="center"/>
    </xf>
    <xf numFmtId="0" fontId="16" fillId="0" borderId="0" xfId="0" applyFont="1"/>
    <xf numFmtId="0" fontId="36" fillId="0" borderId="6" xfId="1" applyFont="1" applyBorder="1" applyAlignment="1">
      <alignment vertical="center"/>
    </xf>
    <xf numFmtId="0" fontId="36" fillId="3" borderId="5" xfId="2" applyFont="1" applyFill="1" applyBorder="1" applyAlignment="1">
      <alignment vertical="center"/>
    </xf>
    <xf numFmtId="0" fontId="36" fillId="3" borderId="6" xfId="2" applyFont="1" applyFill="1" applyBorder="1" applyAlignment="1">
      <alignment vertical="center"/>
    </xf>
    <xf numFmtId="0" fontId="36" fillId="0" borderId="5" xfId="1" applyFont="1" applyBorder="1" applyAlignment="1">
      <alignment vertical="center"/>
    </xf>
    <xf numFmtId="0" fontId="6" fillId="2" borderId="0" xfId="0" applyFont="1" applyFill="1" applyAlignment="1">
      <alignment horizontal="right"/>
    </xf>
    <xf numFmtId="0" fontId="5" fillId="0" borderId="0" xfId="0" applyFont="1" applyProtection="1">
      <protection locked="0"/>
    </xf>
    <xf numFmtId="49" fontId="7" fillId="0" borderId="0" xfId="0" applyNumberFormat="1" applyFont="1" applyProtection="1">
      <protection locked="0"/>
    </xf>
    <xf numFmtId="0" fontId="7" fillId="0" borderId="0" xfId="0" applyFont="1" applyProtection="1">
      <protection locked="0"/>
    </xf>
    <xf numFmtId="0" fontId="10" fillId="0" borderId="0" xfId="1" applyFont="1" applyAlignment="1" applyProtection="1">
      <alignment vertical="center"/>
      <protection locked="0"/>
    </xf>
    <xf numFmtId="0" fontId="6" fillId="0" borderId="0" xfId="0" applyFont="1" applyProtection="1">
      <protection locked="0"/>
    </xf>
    <xf numFmtId="0" fontId="9" fillId="2" borderId="0" xfId="1" applyFont="1" applyFill="1" applyAlignment="1" applyProtection="1">
      <alignment vertical="center"/>
      <protection locked="0"/>
    </xf>
    <xf numFmtId="0" fontId="9" fillId="2" borderId="0" xfId="1" applyFont="1" applyFill="1" applyAlignment="1" applyProtection="1">
      <alignment horizontal="center" vertical="center"/>
      <protection locked="0"/>
    </xf>
    <xf numFmtId="0" fontId="10" fillId="2" borderId="0" xfId="1" applyFont="1" applyFill="1" applyAlignment="1" applyProtection="1">
      <alignment vertical="center"/>
      <protection locked="0"/>
    </xf>
    <xf numFmtId="0" fontId="9" fillId="0" borderId="0" xfId="1" applyFont="1" applyAlignment="1" applyProtection="1">
      <alignment horizontal="right" vertical="center"/>
      <protection locked="0"/>
    </xf>
    <xf numFmtId="0" fontId="11" fillId="0" borderId="0" xfId="1" applyFont="1" applyAlignment="1" applyProtection="1">
      <alignment horizontal="center" vertical="center"/>
      <protection locked="0"/>
    </xf>
    <xf numFmtId="0" fontId="10" fillId="0" borderId="0" xfId="1" applyFont="1" applyAlignment="1" applyProtection="1">
      <alignment horizontal="right" vertical="center"/>
      <protection locked="0"/>
    </xf>
    <xf numFmtId="0" fontId="10" fillId="0" borderId="0" xfId="1" applyFont="1" applyAlignment="1" applyProtection="1">
      <alignment horizontal="left" vertical="center"/>
      <protection locked="0"/>
    </xf>
    <xf numFmtId="0" fontId="9" fillId="0" borderId="0" xfId="1" applyFont="1" applyAlignment="1" applyProtection="1">
      <alignment vertical="center"/>
      <protection locked="0"/>
    </xf>
    <xf numFmtId="0" fontId="7" fillId="0" borderId="0" xfId="0" applyFont="1" applyAlignment="1" applyProtection="1">
      <alignment vertical="center"/>
      <protection locked="0"/>
    </xf>
    <xf numFmtId="0" fontId="9" fillId="2" borderId="0" xfId="1" applyFont="1" applyFill="1" applyAlignment="1">
      <alignment horizontal="right" vertical="center"/>
    </xf>
    <xf numFmtId="0" fontId="36" fillId="0" borderId="4" xfId="1" applyFont="1" applyBorder="1" applyAlignment="1">
      <alignment vertical="center"/>
    </xf>
    <xf numFmtId="0" fontId="6" fillId="3" borderId="5" xfId="2" applyFont="1" applyFill="1" applyBorder="1" applyAlignment="1">
      <alignment vertical="center"/>
    </xf>
    <xf numFmtId="0" fontId="6" fillId="0" borderId="5" xfId="1" applyFont="1" applyBorder="1" applyAlignment="1">
      <alignment vertical="center"/>
    </xf>
    <xf numFmtId="0" fontId="6" fillId="0" borderId="5" xfId="0" applyFont="1" applyBorder="1" applyAlignment="1">
      <alignment vertical="center"/>
    </xf>
    <xf numFmtId="0" fontId="36" fillId="3" borderId="4" xfId="2" applyFont="1" applyFill="1" applyBorder="1" applyAlignment="1">
      <alignment vertical="center"/>
    </xf>
    <xf numFmtId="0" fontId="9" fillId="2" borderId="0" xfId="1" applyFont="1" applyFill="1" applyAlignment="1" applyProtection="1">
      <alignment horizontal="right" vertical="center"/>
      <protection locked="0"/>
    </xf>
    <xf numFmtId="0" fontId="38" fillId="0" borderId="0" xfId="1" applyFont="1" applyAlignment="1">
      <alignment vertical="center"/>
    </xf>
    <xf numFmtId="49" fontId="9" fillId="2" borderId="0" xfId="1" applyNumberFormat="1" applyFont="1" applyFill="1" applyAlignment="1">
      <alignment horizontal="right" vertical="center"/>
    </xf>
    <xf numFmtId="49" fontId="10" fillId="0" borderId="0" xfId="1" applyNumberFormat="1" applyFont="1" applyAlignment="1">
      <alignment horizontal="left" vertical="center"/>
    </xf>
    <xf numFmtId="0" fontId="5" fillId="0" borderId="0" xfId="0" applyFont="1" applyAlignment="1">
      <alignment vertical="center"/>
    </xf>
    <xf numFmtId="0" fontId="6" fillId="0" borderId="0" xfId="0" applyFont="1" applyAlignment="1">
      <alignment vertical="center"/>
    </xf>
    <xf numFmtId="0" fontId="10" fillId="0" borderId="1" xfId="1" applyFont="1" applyBorder="1" applyAlignment="1">
      <alignment vertical="center"/>
    </xf>
    <xf numFmtId="0" fontId="15" fillId="0" borderId="0" xfId="1" applyFont="1" applyAlignment="1">
      <alignment vertical="center"/>
    </xf>
    <xf numFmtId="0" fontId="9" fillId="0" borderId="0" xfId="1" applyFont="1" applyAlignment="1">
      <alignment vertical="center"/>
    </xf>
    <xf numFmtId="0" fontId="10" fillId="0" borderId="1" xfId="1" applyFont="1" applyBorder="1" applyAlignment="1">
      <alignment horizontal="center" vertical="center"/>
    </xf>
    <xf numFmtId="0" fontId="38" fillId="0" borderId="0" xfId="0" applyFont="1" applyAlignment="1" applyProtection="1">
      <alignment vertical="center"/>
      <protection locked="0"/>
    </xf>
    <xf numFmtId="0" fontId="38" fillId="0" borderId="0" xfId="0" applyFont="1" applyProtection="1">
      <protection locked="0"/>
    </xf>
    <xf numFmtId="0" fontId="49" fillId="0" borderId="0" xfId="0" applyFont="1" applyProtection="1">
      <protection locked="0"/>
    </xf>
    <xf numFmtId="0" fontId="16" fillId="0" borderId="0" xfId="0" applyFont="1" applyProtection="1">
      <protection locked="0"/>
    </xf>
    <xf numFmtId="0" fontId="6" fillId="0" borderId="1" xfId="0" applyFont="1" applyBorder="1" applyAlignment="1">
      <alignment horizontal="center" vertical="center"/>
    </xf>
    <xf numFmtId="0" fontId="6" fillId="0" borderId="6" xfId="0" applyFont="1" applyBorder="1" applyAlignment="1">
      <alignment horizontal="center" vertical="center"/>
    </xf>
    <xf numFmtId="49" fontId="6" fillId="0" borderId="6" xfId="0" applyNumberFormat="1" applyFont="1" applyBorder="1" applyAlignment="1" applyProtection="1">
      <alignment horizontal="center" vertical="center" shrinkToFit="1"/>
      <protection locked="0"/>
    </xf>
    <xf numFmtId="49" fontId="6" fillId="0" borderId="1" xfId="0" applyNumberFormat="1" applyFont="1" applyBorder="1" applyAlignment="1" applyProtection="1">
      <alignment horizontal="center" vertical="center" shrinkToFit="1"/>
      <protection locked="0"/>
    </xf>
    <xf numFmtId="49" fontId="9" fillId="0" borderId="1" xfId="1" applyNumberFormat="1" applyFont="1" applyBorder="1" applyAlignment="1" applyProtection="1">
      <alignment horizontal="center" vertical="center"/>
      <protection locked="0"/>
    </xf>
    <xf numFmtId="49" fontId="9" fillId="0" borderId="0" xfId="1" applyNumberFormat="1" applyFont="1" applyAlignment="1" applyProtection="1">
      <alignment horizontal="center" vertical="center"/>
      <protection locked="0"/>
    </xf>
    <xf numFmtId="0" fontId="6" fillId="0" borderId="0" xfId="0" applyFont="1" applyAlignment="1">
      <alignment horizontal="left" vertical="center"/>
    </xf>
    <xf numFmtId="49" fontId="6" fillId="0" borderId="0" xfId="0" applyNumberFormat="1" applyFont="1" applyAlignment="1" applyProtection="1">
      <alignment vertical="center"/>
      <protection locked="0"/>
    </xf>
    <xf numFmtId="49" fontId="5" fillId="0" borderId="1" xfId="0" applyNumberFormat="1" applyFont="1" applyBorder="1" applyAlignment="1" applyProtection="1">
      <alignment vertical="center"/>
      <protection locked="0"/>
    </xf>
    <xf numFmtId="49" fontId="9" fillId="0" borderId="13" xfId="1" applyNumberFormat="1" applyFont="1" applyBorder="1" applyAlignment="1" applyProtection="1">
      <alignment horizontal="left" vertical="center"/>
      <protection locked="0"/>
    </xf>
    <xf numFmtId="0" fontId="32" fillId="0" borderId="0" xfId="1" applyFont="1" applyAlignment="1">
      <alignment vertical="center"/>
    </xf>
    <xf numFmtId="0" fontId="7" fillId="0" borderId="5" xfId="0" applyFont="1" applyBorder="1"/>
    <xf numFmtId="0" fontId="6" fillId="0" borderId="5" xfId="0" applyFont="1" applyBorder="1"/>
    <xf numFmtId="0" fontId="36" fillId="0" borderId="17" xfId="1" applyFont="1" applyBorder="1" applyAlignment="1">
      <alignment vertical="center"/>
    </xf>
    <xf numFmtId="49" fontId="36" fillId="0" borderId="0" xfId="0" applyNumberFormat="1" applyFont="1" applyAlignment="1">
      <alignment vertical="center"/>
    </xf>
    <xf numFmtId="0" fontId="36" fillId="0" borderId="18" xfId="1" applyFont="1" applyBorder="1" applyAlignment="1">
      <alignment vertical="center"/>
    </xf>
    <xf numFmtId="0" fontId="5" fillId="0" borderId="4" xfId="1" applyFont="1" applyBorder="1" applyAlignment="1">
      <alignment vertical="center" shrinkToFit="1"/>
    </xf>
    <xf numFmtId="0" fontId="37" fillId="0" borderId="15" xfId="1" applyFont="1" applyBorder="1" applyAlignment="1">
      <alignment vertical="center" shrinkToFit="1"/>
    </xf>
    <xf numFmtId="0" fontId="7" fillId="0" borderId="18" xfId="0" applyFont="1" applyBorder="1" applyAlignment="1">
      <alignment vertical="center"/>
    </xf>
    <xf numFmtId="0" fontId="7" fillId="0" borderId="0" xfId="0" applyFont="1" applyAlignment="1">
      <alignment vertical="center"/>
    </xf>
    <xf numFmtId="0" fontId="32" fillId="0" borderId="0" xfId="1"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xf>
    <xf numFmtId="0" fontId="34" fillId="0" borderId="0" xfId="1" applyFont="1" applyAlignment="1">
      <alignment horizontal="left" vertical="center"/>
    </xf>
    <xf numFmtId="0" fontId="16" fillId="3" borderId="5" xfId="2" applyFont="1" applyFill="1" applyBorder="1" applyAlignment="1">
      <alignment vertical="center"/>
    </xf>
    <xf numFmtId="49" fontId="7" fillId="0" borderId="6" xfId="1" applyNumberFormat="1" applyFont="1" applyBorder="1" applyAlignment="1">
      <alignment vertical="center"/>
    </xf>
    <xf numFmtId="0" fontId="7" fillId="0" borderId="6" xfId="1" applyFont="1" applyBorder="1" applyAlignment="1">
      <alignment vertical="center"/>
    </xf>
    <xf numFmtId="0" fontId="6" fillId="0" borderId="6" xfId="1" applyFont="1" applyBorder="1" applyAlignment="1">
      <alignment vertical="center"/>
    </xf>
    <xf numFmtId="0" fontId="34" fillId="3" borderId="0" xfId="2" applyFont="1" applyFill="1" applyAlignment="1">
      <alignment horizontal="left" vertical="center"/>
    </xf>
    <xf numFmtId="0" fontId="5" fillId="0" borderId="5" xfId="0" applyFont="1" applyBorder="1" applyAlignment="1">
      <alignment vertical="center"/>
    </xf>
    <xf numFmtId="0" fontId="16" fillId="0" borderId="15" xfId="0" applyFont="1" applyBorder="1" applyAlignment="1">
      <alignment vertical="center"/>
    </xf>
    <xf numFmtId="0" fontId="16" fillId="0" borderId="16" xfId="1" applyFont="1" applyBorder="1" applyAlignment="1">
      <alignment vertical="center"/>
    </xf>
    <xf numFmtId="0" fontId="34" fillId="3" borderId="4" xfId="2" applyFont="1" applyFill="1" applyBorder="1" applyAlignment="1">
      <alignment vertical="center"/>
    </xf>
    <xf numFmtId="0" fontId="34" fillId="3" borderId="5" xfId="2" applyFont="1" applyFill="1" applyBorder="1" applyAlignment="1">
      <alignment vertical="center"/>
    </xf>
    <xf numFmtId="0" fontId="34" fillId="3" borderId="6" xfId="2" applyFont="1" applyFill="1" applyBorder="1" applyAlignment="1">
      <alignment vertical="center"/>
    </xf>
    <xf numFmtId="0" fontId="34" fillId="0" borderId="4" xfId="1" applyFont="1" applyBorder="1" applyAlignment="1">
      <alignment vertical="center"/>
    </xf>
    <xf numFmtId="0" fontId="34" fillId="0" borderId="5" xfId="1" applyFont="1" applyBorder="1" applyAlignment="1">
      <alignment vertical="center"/>
    </xf>
    <xf numFmtId="0" fontId="34" fillId="0" borderId="6" xfId="1" applyFont="1" applyBorder="1" applyAlignment="1">
      <alignment vertical="center"/>
    </xf>
    <xf numFmtId="0" fontId="16" fillId="3" borderId="4" xfId="2" applyFont="1" applyFill="1" applyBorder="1" applyAlignment="1">
      <alignment vertical="center"/>
    </xf>
    <xf numFmtId="49" fontId="5" fillId="0" borderId="5" xfId="0" applyNumberFormat="1" applyFont="1" applyBorder="1" applyAlignment="1">
      <alignment vertical="center"/>
    </xf>
    <xf numFmtId="0" fontId="5" fillId="0" borderId="6" xfId="0" applyFont="1" applyBorder="1" applyAlignment="1">
      <alignment vertical="center"/>
    </xf>
    <xf numFmtId="0" fontId="16" fillId="3" borderId="6" xfId="2" applyFont="1" applyFill="1" applyBorder="1" applyAlignment="1">
      <alignment vertical="center"/>
    </xf>
    <xf numFmtId="0" fontId="16" fillId="3" borderId="6" xfId="2" applyFont="1" applyFill="1" applyBorder="1" applyAlignment="1">
      <alignment vertical="center" wrapText="1"/>
    </xf>
    <xf numFmtId="0" fontId="16" fillId="3" borderId="19" xfId="2" applyFont="1" applyFill="1" applyBorder="1" applyAlignment="1">
      <alignment vertical="center"/>
    </xf>
    <xf numFmtId="0" fontId="16" fillId="3" borderId="18" xfId="2" applyFont="1" applyFill="1" applyBorder="1" applyAlignment="1">
      <alignment horizontal="right" vertical="center"/>
    </xf>
    <xf numFmtId="0" fontId="16" fillId="0" borderId="6" xfId="1" applyFont="1" applyBorder="1" applyAlignment="1">
      <alignment vertical="center"/>
    </xf>
    <xf numFmtId="0" fontId="37" fillId="0" borderId="0" xfId="1" applyFont="1" applyAlignment="1">
      <alignment vertical="center"/>
    </xf>
    <xf numFmtId="0" fontId="37" fillId="0" borderId="0" xfId="1" applyFont="1" applyAlignment="1">
      <alignment horizontal="right" vertical="center"/>
    </xf>
    <xf numFmtId="0" fontId="39" fillId="0" borderId="18" xfId="0" applyFont="1" applyBorder="1" applyAlignment="1">
      <alignment vertical="center"/>
    </xf>
    <xf numFmtId="49" fontId="7" fillId="0" borderId="0" xfId="0" applyNumberFormat="1" applyFont="1"/>
    <xf numFmtId="0" fontId="27" fillId="0" borderId="3" xfId="2" applyFont="1" applyBorder="1" applyAlignment="1" applyProtection="1">
      <alignment horizontal="center" vertical="center"/>
      <protection locked="0"/>
    </xf>
    <xf numFmtId="0" fontId="23" fillId="2" borderId="0" xfId="1" applyFont="1" applyFill="1" applyAlignment="1">
      <alignment horizontal="right" vertical="center"/>
    </xf>
    <xf numFmtId="0" fontId="24" fillId="2" borderId="0" xfId="1" applyFont="1" applyFill="1" applyAlignment="1">
      <alignment vertical="center"/>
    </xf>
    <xf numFmtId="0" fontId="27" fillId="2" borderId="0" xfId="1" applyFont="1" applyFill="1" applyAlignment="1">
      <alignment horizontal="right" vertical="center"/>
    </xf>
    <xf numFmtId="0" fontId="24" fillId="0" borderId="0" xfId="0" applyFont="1" applyAlignment="1">
      <alignment horizontal="left" vertical="center"/>
    </xf>
    <xf numFmtId="0" fontId="24" fillId="0" borderId="0" xfId="0" applyFont="1" applyAlignment="1">
      <alignment horizontal="center" vertical="center"/>
    </xf>
    <xf numFmtId="0" fontId="25" fillId="0" borderId="0" xfId="0" applyFont="1" applyAlignment="1">
      <alignment vertical="center"/>
    </xf>
    <xf numFmtId="0" fontId="24" fillId="0" borderId="0" xfId="0" applyFont="1" applyAlignment="1">
      <alignment vertical="center"/>
    </xf>
    <xf numFmtId="0" fontId="38" fillId="0" borderId="0" xfId="0" applyFont="1" applyAlignment="1">
      <alignment horizontal="left" vertical="center"/>
    </xf>
    <xf numFmtId="0" fontId="29" fillId="0" borderId="0" xfId="1" applyFont="1" applyAlignment="1">
      <alignment vertical="center"/>
    </xf>
    <xf numFmtId="49" fontId="24" fillId="0" borderId="0" xfId="2" applyNumberFormat="1" applyFont="1" applyAlignment="1">
      <alignment vertical="center"/>
    </xf>
    <xf numFmtId="0" fontId="24" fillId="0" borderId="0" xfId="2" applyFont="1" applyAlignment="1">
      <alignment vertical="center"/>
    </xf>
    <xf numFmtId="0" fontId="24" fillId="0" borderId="0" xfId="2" applyFont="1" applyAlignment="1">
      <alignment horizontal="right" vertical="center"/>
    </xf>
    <xf numFmtId="0" fontId="27" fillId="0" borderId="3" xfId="2" applyFont="1" applyBorder="1" applyAlignment="1">
      <alignment horizontal="center" vertical="center"/>
    </xf>
    <xf numFmtId="0" fontId="28" fillId="0" borderId="0" xfId="1" applyFont="1" applyAlignment="1">
      <alignment vertical="center"/>
    </xf>
    <xf numFmtId="49" fontId="27" fillId="0" borderId="3" xfId="2" applyNumberFormat="1"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49" fontId="10" fillId="0" borderId="4" xfId="1" applyNumberFormat="1" applyFont="1" applyBorder="1" applyAlignment="1" applyProtection="1">
      <alignment horizontal="center" vertical="center"/>
      <protection locked="0"/>
    </xf>
    <xf numFmtId="49" fontId="5" fillId="0" borderId="6" xfId="0" applyNumberFormat="1" applyFont="1" applyBorder="1" applyAlignment="1" applyProtection="1">
      <alignment horizontal="center" vertical="center"/>
      <protection locked="0"/>
    </xf>
    <xf numFmtId="49" fontId="10" fillId="0" borderId="5" xfId="1" applyNumberFormat="1" applyFont="1" applyBorder="1" applyAlignment="1" applyProtection="1">
      <alignment horizontal="center" vertical="center"/>
      <protection locked="0"/>
    </xf>
    <xf numFmtId="49" fontId="10" fillId="0" borderId="6" xfId="1" applyNumberFormat="1" applyFont="1" applyBorder="1" applyAlignment="1" applyProtection="1">
      <alignment horizontal="center" vertical="center"/>
      <protection locked="0"/>
    </xf>
    <xf numFmtId="49" fontId="7" fillId="0" borderId="4" xfId="1" applyNumberFormat="1" applyFont="1" applyBorder="1" applyAlignment="1" applyProtection="1">
      <alignment horizontal="center" vertical="center"/>
      <protection locked="0"/>
    </xf>
    <xf numFmtId="49" fontId="7" fillId="0" borderId="5" xfId="1" applyNumberFormat="1" applyFont="1" applyBorder="1" applyAlignment="1" applyProtection="1">
      <alignment horizontal="center" vertical="center"/>
      <protection locked="0"/>
    </xf>
    <xf numFmtId="49" fontId="7" fillId="0" borderId="6" xfId="1" applyNumberFormat="1" applyFont="1" applyBorder="1" applyAlignment="1" applyProtection="1">
      <alignment horizontal="center" vertical="center"/>
      <protection locked="0"/>
    </xf>
    <xf numFmtId="49" fontId="10" fillId="0" borderId="4" xfId="1" applyNumberFormat="1" applyFont="1" applyBorder="1" applyAlignment="1" applyProtection="1">
      <alignment horizontal="center" vertical="center" wrapText="1" shrinkToFit="1"/>
      <protection locked="0"/>
    </xf>
    <xf numFmtId="49" fontId="10" fillId="0" borderId="5" xfId="1" applyNumberFormat="1" applyFont="1" applyBorder="1" applyAlignment="1" applyProtection="1">
      <alignment horizontal="center" vertical="center" wrapText="1" shrinkToFit="1"/>
      <protection locked="0"/>
    </xf>
    <xf numFmtId="49" fontId="10" fillId="0" borderId="6" xfId="1" applyNumberFormat="1" applyFont="1" applyBorder="1" applyAlignment="1" applyProtection="1">
      <alignment horizontal="center" vertical="center" wrapText="1" shrinkToFit="1"/>
      <protection locked="0"/>
    </xf>
    <xf numFmtId="49" fontId="7" fillId="0" borderId="4" xfId="0" applyNumberFormat="1" applyFont="1" applyBorder="1" applyAlignment="1" applyProtection="1">
      <alignment horizontal="center" vertical="center"/>
      <protection locked="0"/>
    </xf>
    <xf numFmtId="49" fontId="7" fillId="0" borderId="5" xfId="0" applyNumberFormat="1" applyFont="1" applyBorder="1" applyAlignment="1" applyProtection="1">
      <alignment horizontal="center" vertical="center"/>
      <protection locked="0"/>
    </xf>
    <xf numFmtId="49" fontId="7" fillId="0" borderId="6" xfId="0" applyNumberFormat="1" applyFont="1" applyBorder="1" applyAlignment="1" applyProtection="1">
      <alignment horizontal="center" vertical="center"/>
      <protection locked="0"/>
    </xf>
    <xf numFmtId="49" fontId="10" fillId="0" borderId="0" xfId="1" applyNumberFormat="1" applyFont="1" applyAlignment="1">
      <alignment horizontal="left" vertical="center"/>
    </xf>
    <xf numFmtId="49" fontId="9" fillId="0" borderId="4" xfId="1" applyNumberFormat="1" applyFont="1" applyBorder="1" applyAlignment="1" applyProtection="1">
      <alignment horizontal="center" vertical="center" shrinkToFit="1"/>
      <protection locked="0"/>
    </xf>
    <xf numFmtId="49" fontId="9" fillId="0" borderId="5" xfId="1" applyNumberFormat="1" applyFont="1" applyBorder="1" applyAlignment="1" applyProtection="1">
      <alignment horizontal="center" vertical="center" shrinkToFit="1"/>
      <protection locked="0"/>
    </xf>
    <xf numFmtId="49" fontId="9" fillId="0" borderId="6" xfId="1" applyNumberFormat="1" applyFont="1" applyBorder="1" applyAlignment="1" applyProtection="1">
      <alignment horizontal="center" vertical="center" shrinkToFit="1"/>
      <protection locked="0"/>
    </xf>
    <xf numFmtId="49" fontId="10" fillId="0" borderId="13" xfId="1" applyNumberFormat="1" applyFont="1" applyBorder="1" applyAlignment="1">
      <alignment vertical="center" shrinkToFit="1"/>
    </xf>
    <xf numFmtId="0" fontId="5" fillId="0" borderId="2" xfId="0" applyFont="1" applyBorder="1" applyAlignment="1">
      <alignment vertical="center" shrinkToFit="1"/>
    </xf>
    <xf numFmtId="0" fontId="7" fillId="0" borderId="4"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49" fontId="5" fillId="0" borderId="5" xfId="0" applyNumberFormat="1" applyFont="1" applyBorder="1" applyAlignment="1" applyProtection="1">
      <alignment horizontal="center" vertical="center"/>
      <protection locked="0"/>
    </xf>
    <xf numFmtId="49" fontId="10" fillId="0" borderId="0" xfId="1" applyNumberFormat="1" applyFont="1" applyAlignment="1">
      <alignment vertical="center"/>
    </xf>
    <xf numFmtId="0" fontId="7" fillId="0" borderId="0" xfId="0" applyFont="1" applyAlignment="1">
      <alignment vertical="center"/>
    </xf>
    <xf numFmtId="49" fontId="9" fillId="2" borderId="0" xfId="1" applyNumberFormat="1" applyFont="1" applyFill="1" applyAlignment="1">
      <alignment horizontal="right" vertical="center"/>
    </xf>
    <xf numFmtId="49" fontId="11" fillId="0" borderId="7" xfId="1" applyNumberFormat="1" applyFont="1" applyBorder="1" applyAlignment="1">
      <alignment horizontal="center" vertical="center"/>
    </xf>
    <xf numFmtId="49" fontId="5" fillId="0" borderId="8" xfId="0" applyNumberFormat="1" applyFont="1" applyBorder="1" applyAlignment="1">
      <alignment horizontal="center" vertical="center"/>
    </xf>
    <xf numFmtId="49" fontId="5" fillId="0" borderId="9" xfId="0" applyNumberFormat="1" applyFont="1" applyBorder="1" applyAlignment="1">
      <alignment horizontal="center" vertical="center"/>
    </xf>
    <xf numFmtId="49" fontId="5" fillId="0" borderId="10" xfId="0" applyNumberFormat="1" applyFont="1" applyBorder="1" applyAlignment="1">
      <alignment horizontal="center" vertical="center"/>
    </xf>
    <xf numFmtId="49" fontId="5" fillId="0" borderId="11" xfId="0" applyNumberFormat="1" applyFont="1" applyBorder="1" applyAlignment="1">
      <alignment horizontal="center" vertical="center"/>
    </xf>
    <xf numFmtId="49" fontId="5" fillId="0" borderId="12" xfId="0" applyNumberFormat="1" applyFont="1" applyBorder="1" applyAlignment="1">
      <alignment horizontal="center" vertical="center"/>
    </xf>
    <xf numFmtId="49" fontId="10" fillId="0" borderId="4" xfId="1" applyNumberFormat="1" applyFont="1" applyBorder="1" applyAlignment="1">
      <alignment horizontal="center" vertical="center"/>
    </xf>
    <xf numFmtId="49" fontId="10" fillId="0" borderId="6" xfId="1" applyNumberFormat="1" applyFont="1" applyBorder="1" applyAlignment="1">
      <alignment horizontal="center" vertical="center"/>
    </xf>
    <xf numFmtId="49" fontId="6" fillId="0" borderId="4" xfId="0" applyNumberFormat="1" applyFont="1" applyBorder="1" applyAlignment="1" applyProtection="1">
      <alignment horizontal="center" vertical="center"/>
      <protection locked="0"/>
    </xf>
    <xf numFmtId="49" fontId="6" fillId="0" borderId="5" xfId="0" applyNumberFormat="1" applyFont="1" applyBorder="1" applyAlignment="1" applyProtection="1">
      <alignment horizontal="center" vertical="center"/>
      <protection locked="0"/>
    </xf>
    <xf numFmtId="49" fontId="6" fillId="0" borderId="6" xfId="0" applyNumberFormat="1" applyFont="1" applyBorder="1" applyAlignment="1" applyProtection="1">
      <alignment horizontal="center" vertical="center"/>
      <protection locked="0"/>
    </xf>
    <xf numFmtId="0" fontId="10" fillId="0" borderId="4" xfId="1"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10" fillId="0" borderId="4" xfId="1" applyFont="1" applyBorder="1" applyAlignment="1" applyProtection="1">
      <alignment horizontal="right" vertical="center" shrinkToFit="1"/>
      <protection locked="0"/>
    </xf>
    <xf numFmtId="0" fontId="5" fillId="0" borderId="6" xfId="0" applyFont="1" applyBorder="1" applyAlignment="1" applyProtection="1">
      <alignment horizontal="right" vertical="center" shrinkToFit="1"/>
      <protection locked="0"/>
    </xf>
    <xf numFmtId="0" fontId="10" fillId="0" borderId="4" xfId="1" applyFont="1" applyBorder="1" applyAlignment="1" applyProtection="1">
      <alignment horizontal="left" vertical="center" shrinkToFit="1"/>
      <protection locked="0"/>
    </xf>
    <xf numFmtId="0" fontId="10" fillId="0" borderId="5" xfId="1" applyFont="1" applyBorder="1" applyAlignment="1" applyProtection="1">
      <alignment horizontal="left" vertical="center" shrinkToFit="1"/>
      <protection locked="0"/>
    </xf>
    <xf numFmtId="0" fontId="10" fillId="0" borderId="6" xfId="1" applyFont="1" applyBorder="1" applyAlignment="1" applyProtection="1">
      <alignment horizontal="left" vertical="center" shrinkToFit="1"/>
      <protection locked="0"/>
    </xf>
    <xf numFmtId="0" fontId="11" fillId="0" borderId="7" xfId="1"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10" fillId="0" borderId="6" xfId="1" applyFont="1" applyBorder="1" applyAlignment="1">
      <alignment horizontal="center" vertical="center"/>
    </xf>
    <xf numFmtId="176" fontId="10" fillId="0" borderId="4" xfId="1" applyNumberFormat="1" applyFont="1" applyBorder="1" applyAlignment="1">
      <alignment horizontal="center" vertical="center"/>
    </xf>
    <xf numFmtId="176" fontId="10" fillId="0" borderId="5" xfId="1" applyNumberFormat="1" applyFont="1" applyBorder="1" applyAlignment="1">
      <alignment horizontal="center" vertical="center"/>
    </xf>
    <xf numFmtId="176" fontId="10" fillId="0" borderId="6" xfId="1" applyNumberFormat="1" applyFont="1" applyBorder="1" applyAlignment="1">
      <alignment horizontal="center" vertical="center"/>
    </xf>
    <xf numFmtId="0" fontId="10" fillId="0" borderId="1" xfId="1" applyFont="1" applyBorder="1" applyAlignment="1">
      <alignment horizontal="center" vertical="center"/>
    </xf>
    <xf numFmtId="0" fontId="7" fillId="0" borderId="1" xfId="0" applyFont="1" applyBorder="1" applyAlignment="1" applyProtection="1">
      <alignment horizontal="left" vertical="center" wrapText="1"/>
      <protection locked="0"/>
    </xf>
    <xf numFmtId="49" fontId="7" fillId="0" borderId="1" xfId="0" applyNumberFormat="1" applyFont="1" applyBorder="1" applyAlignment="1" applyProtection="1">
      <alignment horizontal="center" vertical="center" shrinkToFit="1"/>
      <protection locked="0"/>
    </xf>
    <xf numFmtId="0" fontId="7" fillId="0" borderId="1" xfId="0" applyFont="1" applyBorder="1" applyAlignment="1">
      <alignment horizontal="center" vertical="center"/>
    </xf>
    <xf numFmtId="49" fontId="10" fillId="0" borderId="1" xfId="1" applyNumberFormat="1" applyFont="1" applyBorder="1" applyAlignment="1" applyProtection="1">
      <alignment horizontal="center" vertical="center" wrapText="1"/>
      <protection locked="0"/>
    </xf>
    <xf numFmtId="0" fontId="52" fillId="0" borderId="4" xfId="0" applyFont="1" applyBorder="1" applyAlignment="1">
      <alignment horizontal="center" vertical="center"/>
    </xf>
    <xf numFmtId="0" fontId="52" fillId="0" borderId="5" xfId="0" applyFont="1" applyBorder="1" applyAlignment="1">
      <alignment horizontal="center" vertical="center"/>
    </xf>
    <xf numFmtId="49" fontId="10" fillId="0" borderId="4" xfId="1" applyNumberFormat="1" applyFont="1" applyBorder="1" applyAlignment="1" applyProtection="1">
      <alignment horizontal="center" vertical="center" wrapText="1"/>
      <protection locked="0"/>
    </xf>
    <xf numFmtId="49" fontId="10" fillId="0" borderId="5" xfId="1" applyNumberFormat="1" applyFont="1" applyBorder="1" applyAlignment="1" applyProtection="1">
      <alignment horizontal="center" vertical="center" wrapText="1"/>
      <protection locked="0"/>
    </xf>
    <xf numFmtId="49" fontId="10" fillId="0" borderId="6" xfId="1" applyNumberFormat="1" applyFont="1" applyBorder="1" applyAlignment="1" applyProtection="1">
      <alignment horizontal="center" vertical="center" wrapText="1"/>
      <protection locked="0"/>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9" fillId="0" borderId="1" xfId="1" applyFont="1" applyBorder="1" applyAlignment="1">
      <alignment horizontal="center" vertical="center"/>
    </xf>
    <xf numFmtId="0" fontId="9" fillId="0" borderId="4" xfId="1" applyFont="1" applyBorder="1" applyAlignment="1" applyProtection="1">
      <alignment horizontal="left" vertical="center" wrapText="1"/>
      <protection locked="0"/>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10" fillId="0" borderId="4" xfId="1" applyFont="1" applyBorder="1" applyAlignment="1">
      <alignment horizontal="center" vertical="center"/>
    </xf>
    <xf numFmtId="0" fontId="10" fillId="0" borderId="5" xfId="1" applyFont="1" applyBorder="1" applyAlignment="1">
      <alignment horizontal="center" vertical="center"/>
    </xf>
    <xf numFmtId="0" fontId="7" fillId="0" borderId="6" xfId="0" applyFont="1" applyBorder="1" applyAlignment="1">
      <alignment horizontal="center" vertical="center"/>
    </xf>
    <xf numFmtId="49" fontId="6" fillId="0" borderId="4" xfId="0" applyNumberFormat="1" applyFont="1" applyBorder="1" applyAlignment="1" applyProtection="1">
      <alignment horizontal="center" vertical="center" shrinkToFit="1"/>
      <protection locked="0"/>
    </xf>
    <xf numFmtId="49" fontId="6" fillId="0" borderId="6" xfId="0" applyNumberFormat="1" applyFont="1" applyBorder="1" applyAlignment="1" applyProtection="1">
      <alignment horizontal="center" vertical="center" shrinkToFit="1"/>
      <protection locked="0"/>
    </xf>
    <xf numFmtId="0" fontId="9" fillId="2" borderId="0" xfId="1" applyFont="1" applyFill="1" applyAlignment="1">
      <alignment horizontal="right" vertical="center"/>
    </xf>
    <xf numFmtId="0" fontId="6" fillId="0" borderId="1" xfId="0"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47" fillId="0" borderId="0" xfId="1" applyFont="1" applyAlignment="1">
      <alignment horizontal="left" vertical="top" wrapText="1"/>
    </xf>
    <xf numFmtId="0" fontId="16" fillId="0" borderId="4" xfId="0" applyFont="1" applyBorder="1" applyAlignment="1" applyProtection="1">
      <alignment horizontal="center" vertical="center"/>
      <protection locked="0"/>
    </xf>
    <xf numFmtId="0" fontId="16" fillId="0" borderId="5" xfId="0" applyFont="1" applyBorder="1" applyAlignment="1" applyProtection="1">
      <alignment horizontal="center" vertical="center"/>
      <protection locked="0"/>
    </xf>
    <xf numFmtId="0" fontId="16" fillId="0" borderId="6" xfId="0" applyFont="1" applyBorder="1" applyAlignment="1" applyProtection="1">
      <alignment horizontal="center" vertical="center"/>
      <protection locked="0"/>
    </xf>
    <xf numFmtId="177" fontId="5" fillId="0" borderId="5" xfId="0" applyNumberFormat="1" applyFont="1" applyBorder="1" applyAlignment="1">
      <alignment horizontal="center" vertical="center" shrinkToFit="1"/>
    </xf>
    <xf numFmtId="177" fontId="5" fillId="0" borderId="6" xfId="0" applyNumberFormat="1" applyFont="1" applyBorder="1" applyAlignment="1">
      <alignment horizontal="center" vertical="center" shrinkToFit="1"/>
    </xf>
    <xf numFmtId="0" fontId="7" fillId="0" borderId="5" xfId="0" applyFont="1" applyBorder="1" applyProtection="1">
      <protection locked="0"/>
    </xf>
    <xf numFmtId="0" fontId="7" fillId="0" borderId="6" xfId="0" applyFont="1" applyBorder="1" applyProtection="1">
      <protection locked="0"/>
    </xf>
    <xf numFmtId="0" fontId="7" fillId="0" borderId="28" xfId="1" applyFont="1" applyBorder="1" applyAlignment="1">
      <alignment horizontal="center" vertical="center"/>
    </xf>
    <xf numFmtId="0" fontId="7" fillId="0" borderId="29" xfId="0" applyFont="1" applyBorder="1"/>
    <xf numFmtId="0" fontId="7" fillId="0" borderId="30" xfId="0" applyFont="1" applyBorder="1"/>
    <xf numFmtId="0" fontId="32" fillId="0" borderId="7" xfId="1" applyFont="1" applyBorder="1" applyAlignment="1">
      <alignment horizontal="center" vertical="center"/>
    </xf>
    <xf numFmtId="0" fontId="32" fillId="0" borderId="8" xfId="1" applyFont="1" applyBorder="1" applyAlignment="1">
      <alignment horizontal="center" vertical="center"/>
    </xf>
    <xf numFmtId="0" fontId="32" fillId="0" borderId="9" xfId="1" applyFont="1" applyBorder="1" applyAlignment="1">
      <alignment horizontal="center" vertical="center"/>
    </xf>
    <xf numFmtId="0" fontId="32" fillId="0" borderId="10" xfId="1" applyFont="1" applyBorder="1" applyAlignment="1">
      <alignment horizontal="center" vertical="center"/>
    </xf>
    <xf numFmtId="0" fontId="32" fillId="0" borderId="11" xfId="1" applyFont="1" applyBorder="1" applyAlignment="1">
      <alignment horizontal="center" vertical="center"/>
    </xf>
    <xf numFmtId="0" fontId="32" fillId="0" borderId="12" xfId="1" applyFont="1" applyBorder="1" applyAlignment="1">
      <alignment horizontal="center" vertical="center"/>
    </xf>
    <xf numFmtId="0" fontId="5" fillId="0" borderId="4" xfId="1" applyFont="1" applyBorder="1" applyAlignment="1">
      <alignment horizontal="center" vertical="center"/>
    </xf>
    <xf numFmtId="0" fontId="5" fillId="0" borderId="5" xfId="0" applyFont="1" applyBorder="1"/>
    <xf numFmtId="0" fontId="5" fillId="0" borderId="6" xfId="0" applyFont="1" applyBorder="1"/>
    <xf numFmtId="0" fontId="5" fillId="0" borderId="4" xfId="0" applyFont="1" applyBorder="1" applyAlignment="1">
      <alignment horizontal="center" vertical="center"/>
    </xf>
    <xf numFmtId="0" fontId="36" fillId="0" borderId="4" xfId="1" applyFont="1" applyBorder="1" applyAlignment="1">
      <alignment vertical="center"/>
    </xf>
    <xf numFmtId="0" fontId="36" fillId="0" borderId="5" xfId="1" applyFont="1" applyBorder="1" applyAlignment="1">
      <alignment vertical="center"/>
    </xf>
    <xf numFmtId="0" fontId="7" fillId="0" borderId="4" xfId="1" applyFont="1" applyBorder="1" applyAlignment="1" applyProtection="1">
      <alignment horizontal="center" vertical="center"/>
      <protection locked="0"/>
    </xf>
    <xf numFmtId="0" fontId="6" fillId="3" borderId="4" xfId="2" applyFont="1" applyFill="1" applyBorder="1" applyAlignment="1">
      <alignment vertical="center"/>
    </xf>
    <xf numFmtId="0" fontId="6" fillId="3" borderId="5" xfId="2" applyFont="1" applyFill="1" applyBorder="1" applyAlignment="1">
      <alignment vertical="center"/>
    </xf>
    <xf numFmtId="0" fontId="33" fillId="0" borderId="4" xfId="1" applyFont="1" applyBorder="1" applyAlignment="1">
      <alignment horizontal="center" vertical="center"/>
    </xf>
    <xf numFmtId="0" fontId="33" fillId="0" borderId="5" xfId="1" applyFont="1" applyBorder="1" applyAlignment="1">
      <alignment horizontal="center"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6" fillId="0" borderId="4" xfId="1" applyFont="1" applyBorder="1" applyAlignment="1">
      <alignment vertical="center"/>
    </xf>
    <xf numFmtId="0" fontId="6" fillId="0" borderId="5" xfId="1" applyFont="1" applyBorder="1" applyAlignment="1">
      <alignment vertical="center"/>
    </xf>
    <xf numFmtId="0" fontId="6" fillId="0" borderId="4" xfId="1" applyFont="1" applyBorder="1" applyAlignment="1">
      <alignment vertical="center" shrinkToFit="1"/>
    </xf>
    <xf numFmtId="0" fontId="6" fillId="0" borderId="5" xfId="1" applyFont="1" applyBorder="1" applyAlignment="1">
      <alignment vertical="center" shrinkToFit="1"/>
    </xf>
    <xf numFmtId="0" fontId="6" fillId="0" borderId="5" xfId="0" applyFont="1" applyBorder="1"/>
    <xf numFmtId="0" fontId="7" fillId="0" borderId="14" xfId="1" applyFont="1" applyBorder="1" applyAlignment="1" applyProtection="1">
      <alignment horizontal="center" vertical="center"/>
      <protection locked="0"/>
    </xf>
    <xf numFmtId="0" fontId="7" fillId="0" borderId="15" xfId="1" applyFont="1" applyBorder="1" applyAlignment="1" applyProtection="1">
      <alignment horizontal="center" vertical="center"/>
      <protection locked="0"/>
    </xf>
    <xf numFmtId="0" fontId="7" fillId="0" borderId="16" xfId="1" applyFont="1" applyBorder="1" applyAlignment="1" applyProtection="1">
      <alignment horizontal="center" vertical="center"/>
      <protection locked="0"/>
    </xf>
    <xf numFmtId="0" fontId="6" fillId="3" borderId="4" xfId="2" applyFont="1" applyFill="1" applyBorder="1" applyAlignment="1">
      <alignment vertical="center" wrapText="1"/>
    </xf>
    <xf numFmtId="0" fontId="6" fillId="3" borderId="5" xfId="2" applyFont="1" applyFill="1" applyBorder="1" applyAlignment="1">
      <alignment vertical="center" wrapText="1"/>
    </xf>
    <xf numFmtId="0" fontId="6" fillId="3" borderId="4" xfId="2" applyFont="1" applyFill="1" applyBorder="1" applyAlignment="1">
      <alignment vertical="center" shrinkToFit="1"/>
    </xf>
    <xf numFmtId="0" fontId="6" fillId="3" borderId="5" xfId="2" applyFont="1" applyFill="1" applyBorder="1" applyAlignment="1">
      <alignment vertical="center" shrinkToFit="1"/>
    </xf>
    <xf numFmtId="0" fontId="6" fillId="0" borderId="0" xfId="1" applyFont="1" applyAlignment="1">
      <alignment horizontal="left" vertical="center" shrinkToFit="1"/>
    </xf>
    <xf numFmtId="0" fontId="5" fillId="0" borderId="0" xfId="0" applyFont="1" applyAlignment="1">
      <alignment horizontal="left" vertical="center" shrinkToFit="1"/>
    </xf>
    <xf numFmtId="0" fontId="5" fillId="0" borderId="2" xfId="0" applyFont="1" applyBorder="1" applyAlignment="1">
      <alignment horizontal="left" vertical="center" shrinkToFit="1"/>
    </xf>
    <xf numFmtId="176" fontId="10" fillId="0" borderId="4" xfId="1" applyNumberFormat="1" applyFont="1" applyBorder="1" applyAlignment="1" applyProtection="1">
      <alignment horizontal="center" vertical="center"/>
      <protection locked="0"/>
    </xf>
    <xf numFmtId="176" fontId="10" fillId="0" borderId="5" xfId="1" applyNumberFormat="1" applyFont="1" applyBorder="1" applyAlignment="1" applyProtection="1">
      <alignment horizontal="center" vertical="center"/>
      <protection locked="0"/>
    </xf>
    <xf numFmtId="176" fontId="10" fillId="0" borderId="6" xfId="1" applyNumberFormat="1" applyFont="1" applyBorder="1" applyAlignment="1" applyProtection="1">
      <alignment horizontal="center" vertical="center"/>
      <protection locked="0"/>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0" borderId="14" xfId="1" applyFont="1" applyBorder="1" applyAlignment="1">
      <alignment vertical="center"/>
    </xf>
    <xf numFmtId="0" fontId="7" fillId="0" borderId="15"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vertical="center"/>
    </xf>
    <xf numFmtId="0" fontId="16" fillId="0" borderId="4" xfId="1"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7" fillId="0" borderId="5" xfId="0" applyFont="1" applyBorder="1"/>
    <xf numFmtId="0" fontId="7" fillId="0" borderId="6" xfId="0" applyFont="1" applyBorder="1"/>
    <xf numFmtId="0" fontId="16" fillId="0" borderId="4" xfId="1" applyFont="1" applyBorder="1" applyAlignment="1">
      <alignment horizontal="center" vertical="center"/>
    </xf>
    <xf numFmtId="0" fontId="16" fillId="0" borderId="5" xfId="0" applyFont="1" applyBorder="1"/>
    <xf numFmtId="0" fontId="16" fillId="0" borderId="6" xfId="0" applyFont="1" applyBorder="1"/>
    <xf numFmtId="0" fontId="6" fillId="3" borderId="4" xfId="2" applyFont="1" applyFill="1" applyBorder="1" applyAlignment="1">
      <alignment horizontal="left" vertical="center"/>
    </xf>
    <xf numFmtId="0" fontId="6" fillId="3" borderId="5" xfId="2" applyFont="1" applyFill="1" applyBorder="1" applyAlignment="1">
      <alignment horizontal="left" vertical="center"/>
    </xf>
    <xf numFmtId="0" fontId="6" fillId="3" borderId="6" xfId="2" applyFont="1" applyFill="1" applyBorder="1" applyAlignment="1">
      <alignment horizontal="left" vertical="center"/>
    </xf>
    <xf numFmtId="0" fontId="16" fillId="4" borderId="14" xfId="2" applyFont="1" applyFill="1" applyBorder="1" applyAlignment="1">
      <alignment horizontal="left" vertical="center"/>
    </xf>
    <xf numFmtId="0" fontId="16" fillId="4" borderId="15" xfId="2" applyFont="1" applyFill="1" applyBorder="1" applyAlignment="1">
      <alignment horizontal="left" vertical="center"/>
    </xf>
    <xf numFmtId="0" fontId="16" fillId="4" borderId="16" xfId="2" applyFont="1" applyFill="1" applyBorder="1" applyAlignment="1">
      <alignment horizontal="left" vertical="center"/>
    </xf>
    <xf numFmtId="0" fontId="6" fillId="0" borderId="4" xfId="2" applyFont="1" applyBorder="1" applyAlignment="1">
      <alignment horizontal="left" vertical="center"/>
    </xf>
    <xf numFmtId="0" fontId="6" fillId="0" borderId="5" xfId="2" applyFont="1" applyBorder="1" applyAlignment="1">
      <alignment horizontal="left" vertical="center"/>
    </xf>
    <xf numFmtId="0" fontId="6" fillId="0" borderId="6" xfId="2" applyFont="1" applyBorder="1" applyAlignment="1">
      <alignment horizontal="left" vertical="center"/>
    </xf>
    <xf numFmtId="0" fontId="16" fillId="0" borderId="4" xfId="1" applyFont="1" applyBorder="1" applyAlignment="1">
      <alignment vertical="center" wrapText="1" shrinkToFit="1"/>
    </xf>
    <xf numFmtId="0" fontId="16" fillId="0" borderId="5" xfId="1" applyFont="1" applyBorder="1" applyAlignment="1">
      <alignment vertical="center" wrapText="1" shrinkToFit="1"/>
    </xf>
    <xf numFmtId="0" fontId="16" fillId="0" borderId="6" xfId="1" applyFont="1" applyBorder="1" applyAlignment="1">
      <alignment vertical="center" wrapText="1" shrinkToFit="1"/>
    </xf>
    <xf numFmtId="0" fontId="7" fillId="0" borderId="31" xfId="1" applyFont="1" applyBorder="1" applyAlignment="1">
      <alignment horizontal="center" vertical="center"/>
    </xf>
    <xf numFmtId="0" fontId="7" fillId="0" borderId="32" xfId="1" applyFont="1" applyBorder="1" applyAlignment="1">
      <alignment horizontal="center" vertical="center"/>
    </xf>
    <xf numFmtId="0" fontId="7" fillId="0" borderId="33" xfId="1"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pplyProtection="1">
      <alignment horizontal="center" vertical="center"/>
      <protection locked="0"/>
    </xf>
    <xf numFmtId="0" fontId="6" fillId="0" borderId="5" xfId="0" applyFont="1" applyBorder="1" applyAlignment="1">
      <alignment vertical="center"/>
    </xf>
    <xf numFmtId="0" fontId="6" fillId="0" borderId="6" xfId="0" applyFont="1" applyBorder="1" applyAlignment="1">
      <alignment vertical="center"/>
    </xf>
    <xf numFmtId="0" fontId="10" fillId="0" borderId="5" xfId="1" applyFont="1" applyBorder="1" applyAlignment="1" applyProtection="1">
      <alignment horizontal="center" vertical="center"/>
      <protection locked="0"/>
    </xf>
    <xf numFmtId="0" fontId="10" fillId="0" borderId="6" xfId="1" applyFont="1" applyBorder="1" applyAlignment="1" applyProtection="1">
      <alignment horizontal="center" vertical="center"/>
      <protection locked="0"/>
    </xf>
    <xf numFmtId="0" fontId="6" fillId="3" borderId="6" xfId="2" applyFont="1" applyFill="1" applyBorder="1" applyAlignment="1">
      <alignment vertical="center" shrinkToFit="1"/>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5" fillId="0" borderId="15" xfId="0" applyFont="1" applyBorder="1" applyAlignment="1">
      <alignment vertical="center"/>
    </xf>
    <xf numFmtId="0" fontId="5" fillId="0" borderId="16" xfId="0" applyFont="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5" fillId="0" borderId="19" xfId="0" applyFont="1" applyBorder="1" applyAlignment="1">
      <alignment vertical="center"/>
    </xf>
    <xf numFmtId="0" fontId="34" fillId="0" borderId="4" xfId="1" applyFont="1" applyBorder="1" applyAlignment="1">
      <alignment horizontal="center" vertical="center"/>
    </xf>
    <xf numFmtId="0" fontId="34" fillId="0" borderId="5" xfId="1" applyFont="1" applyBorder="1" applyAlignment="1">
      <alignment horizontal="center" vertical="center"/>
    </xf>
    <xf numFmtId="0" fontId="35" fillId="0" borderId="5" xfId="0" applyFont="1" applyBorder="1" applyAlignment="1">
      <alignment horizontal="center" vertical="center"/>
    </xf>
    <xf numFmtId="0" fontId="35" fillId="0" borderId="6" xfId="0" applyFont="1" applyBorder="1" applyAlignment="1">
      <alignment horizontal="center" vertical="center"/>
    </xf>
    <xf numFmtId="0" fontId="7" fillId="0" borderId="5" xfId="1" applyFont="1" applyBorder="1" applyAlignment="1" applyProtection="1">
      <alignment horizontal="center" vertical="center"/>
      <protection locked="0"/>
    </xf>
    <xf numFmtId="0" fontId="7" fillId="0" borderId="6" xfId="1" applyFont="1" applyBorder="1" applyAlignment="1" applyProtection="1">
      <alignment horizontal="center" vertical="center"/>
      <protection locked="0"/>
    </xf>
    <xf numFmtId="0" fontId="16" fillId="3" borderId="17" xfId="2" applyFont="1" applyFill="1" applyBorder="1" applyAlignment="1">
      <alignment vertical="center" shrinkToFit="1"/>
    </xf>
    <xf numFmtId="0" fontId="16" fillId="3" borderId="18" xfId="2" applyFont="1" applyFill="1" applyBorder="1" applyAlignment="1">
      <alignment vertical="center" shrinkToFit="1"/>
    </xf>
    <xf numFmtId="0" fontId="16" fillId="3" borderId="19" xfId="2" applyFont="1" applyFill="1" applyBorder="1" applyAlignment="1">
      <alignment vertical="center" shrinkToFit="1"/>
    </xf>
    <xf numFmtId="0" fontId="16" fillId="3" borderId="14" xfId="2" applyFont="1" applyFill="1" applyBorder="1" applyAlignment="1">
      <alignment horizontal="left" vertical="center" wrapText="1" shrinkToFit="1"/>
    </xf>
    <xf numFmtId="0" fontId="16" fillId="3" borderId="15" xfId="2" applyFont="1" applyFill="1" applyBorder="1" applyAlignment="1">
      <alignment horizontal="left" vertical="center" wrapText="1" shrinkToFit="1"/>
    </xf>
    <xf numFmtId="0" fontId="16" fillId="3" borderId="16" xfId="2" applyFont="1" applyFill="1" applyBorder="1" applyAlignment="1">
      <alignment horizontal="left" vertical="center" wrapText="1" shrinkToFit="1"/>
    </xf>
    <xf numFmtId="0" fontId="7" fillId="0" borderId="17" xfId="1" applyFont="1" applyBorder="1" applyAlignment="1" applyProtection="1">
      <alignment horizontal="center" vertical="center"/>
      <protection locked="0"/>
    </xf>
    <xf numFmtId="0" fontId="7" fillId="0" borderId="18" xfId="1" applyFont="1" applyBorder="1" applyAlignment="1" applyProtection="1">
      <alignment horizontal="center" vertical="center"/>
      <protection locked="0"/>
    </xf>
    <xf numFmtId="0" fontId="7" fillId="0" borderId="19" xfId="1" applyFont="1" applyBorder="1" applyAlignment="1" applyProtection="1">
      <alignment horizontal="center" vertical="center"/>
      <protection locked="0"/>
    </xf>
    <xf numFmtId="0" fontId="7" fillId="0" borderId="34" xfId="1" applyFont="1" applyBorder="1" applyAlignment="1">
      <alignment horizontal="center" vertical="center"/>
    </xf>
    <xf numFmtId="0" fontId="7" fillId="0" borderId="35" xfId="1" applyFont="1" applyBorder="1" applyAlignment="1">
      <alignment horizontal="center" vertical="center"/>
    </xf>
    <xf numFmtId="0" fontId="7" fillId="0" borderId="36" xfId="1" applyFont="1" applyBorder="1" applyAlignment="1">
      <alignment horizontal="center" vertical="center"/>
    </xf>
    <xf numFmtId="0" fontId="7" fillId="0" borderId="14"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7" fillId="0" borderId="18" xfId="0" applyFont="1" applyBorder="1" applyAlignment="1" applyProtection="1">
      <alignment horizontal="center" vertical="center"/>
      <protection locked="0"/>
    </xf>
    <xf numFmtId="0" fontId="7" fillId="0" borderId="19" xfId="0" applyFont="1" applyBorder="1" applyAlignment="1" applyProtection="1">
      <alignment horizontal="center" vertical="center"/>
      <protection locked="0"/>
    </xf>
    <xf numFmtId="0" fontId="16" fillId="3" borderId="14" xfId="2" applyFont="1" applyFill="1" applyBorder="1" applyAlignment="1">
      <alignment vertical="center" wrapText="1" shrinkToFit="1"/>
    </xf>
    <xf numFmtId="0" fontId="16" fillId="0" borderId="15" xfId="0" applyFont="1" applyBorder="1" applyAlignment="1">
      <alignment vertical="center" shrinkToFit="1"/>
    </xf>
    <xf numFmtId="0" fontId="16" fillId="0" borderId="15" xfId="0" applyFont="1" applyBorder="1" applyAlignment="1">
      <alignment vertical="center"/>
    </xf>
    <xf numFmtId="0" fontId="7" fillId="0" borderId="14" xfId="1" applyFont="1" applyBorder="1" applyAlignment="1">
      <alignment horizontal="center" vertical="center"/>
    </xf>
    <xf numFmtId="0" fontId="7" fillId="0" borderId="15" xfId="1" applyFont="1" applyBorder="1" applyAlignment="1">
      <alignment horizontal="center" vertical="center"/>
    </xf>
    <xf numFmtId="0" fontId="7" fillId="0" borderId="16" xfId="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19" xfId="1" applyFont="1" applyBorder="1" applyAlignment="1">
      <alignment horizontal="center" vertical="center"/>
    </xf>
    <xf numFmtId="0" fontId="6" fillId="0" borderId="5" xfId="0" applyFont="1" applyBorder="1" applyAlignment="1">
      <alignment vertical="center" shrinkToFit="1"/>
    </xf>
    <xf numFmtId="0" fontId="16" fillId="3" borderId="17" xfId="2" applyFont="1" applyFill="1" applyBorder="1" applyAlignment="1">
      <alignment horizontal="left" vertical="center" indent="2" shrinkToFit="1"/>
    </xf>
    <xf numFmtId="0" fontId="16" fillId="3" borderId="18" xfId="2" applyFont="1" applyFill="1" applyBorder="1" applyAlignment="1">
      <alignment horizontal="left" vertical="center" indent="2" shrinkToFit="1"/>
    </xf>
    <xf numFmtId="0" fontId="16" fillId="3" borderId="19" xfId="2" applyFont="1" applyFill="1" applyBorder="1" applyAlignment="1">
      <alignment horizontal="left" vertical="center" indent="2" shrinkToFit="1"/>
    </xf>
    <xf numFmtId="0" fontId="6" fillId="3" borderId="6" xfId="2" applyFont="1" applyFill="1" applyBorder="1" applyAlignment="1">
      <alignment vertical="center"/>
    </xf>
    <xf numFmtId="0" fontId="37" fillId="0" borderId="15" xfId="1" applyFont="1" applyBorder="1" applyAlignment="1">
      <alignment horizontal="center" vertical="center" shrinkToFit="1"/>
    </xf>
    <xf numFmtId="0" fontId="36" fillId="3" borderId="4" xfId="2" applyFont="1" applyFill="1" applyBorder="1" applyAlignment="1">
      <alignment vertical="center"/>
    </xf>
    <xf numFmtId="0" fontId="36" fillId="3" borderId="5" xfId="2" applyFont="1" applyFill="1" applyBorder="1" applyAlignment="1">
      <alignment vertical="center"/>
    </xf>
    <xf numFmtId="0" fontId="36" fillId="3" borderId="6" xfId="2" applyFont="1" applyFill="1" applyBorder="1" applyAlignment="1">
      <alignment vertical="center"/>
    </xf>
    <xf numFmtId="0" fontId="16" fillId="3" borderId="14" xfId="2" applyFont="1" applyFill="1" applyBorder="1" applyAlignment="1">
      <alignment vertical="center" shrinkToFit="1"/>
    </xf>
    <xf numFmtId="0" fontId="16" fillId="3" borderId="15" xfId="2" applyFont="1" applyFill="1" applyBorder="1" applyAlignment="1">
      <alignment vertical="center" shrinkToFit="1"/>
    </xf>
    <xf numFmtId="0" fontId="16" fillId="3" borderId="16" xfId="2" applyFont="1" applyFill="1" applyBorder="1" applyAlignment="1">
      <alignment vertical="center" shrinkToFit="1"/>
    </xf>
    <xf numFmtId="0" fontId="6" fillId="3" borderId="4" xfId="2" applyFont="1" applyFill="1" applyBorder="1" applyAlignment="1">
      <alignment horizontal="left" vertical="center" shrinkToFit="1"/>
    </xf>
    <xf numFmtId="0" fontId="6" fillId="3" borderId="5" xfId="2" applyFont="1" applyFill="1" applyBorder="1" applyAlignment="1">
      <alignment horizontal="left" vertical="center" shrinkToFit="1"/>
    </xf>
    <xf numFmtId="0" fontId="6" fillId="3" borderId="6" xfId="2" applyFont="1" applyFill="1" applyBorder="1" applyAlignment="1">
      <alignment horizontal="left" vertical="center" shrinkToFit="1"/>
    </xf>
    <xf numFmtId="0" fontId="16" fillId="3" borderId="14" xfId="2" applyFont="1" applyFill="1" applyBorder="1" applyAlignment="1">
      <alignment vertical="center"/>
    </xf>
    <xf numFmtId="0" fontId="16" fillId="3" borderId="15" xfId="2" applyFont="1" applyFill="1" applyBorder="1" applyAlignment="1">
      <alignment vertical="center"/>
    </xf>
    <xf numFmtId="0" fontId="16" fillId="3" borderId="16" xfId="2" applyFont="1" applyFill="1" applyBorder="1" applyAlignment="1">
      <alignment vertical="center"/>
    </xf>
    <xf numFmtId="0" fontId="16" fillId="3" borderId="17" xfId="2" applyFont="1" applyFill="1" applyBorder="1" applyAlignment="1">
      <alignment vertical="center"/>
    </xf>
    <xf numFmtId="0" fontId="16" fillId="3" borderId="18" xfId="2" applyFont="1" applyFill="1" applyBorder="1" applyAlignment="1">
      <alignment vertical="center"/>
    </xf>
    <xf numFmtId="0" fontId="16" fillId="3" borderId="19" xfId="2" applyFont="1" applyFill="1" applyBorder="1" applyAlignment="1">
      <alignment vertical="center"/>
    </xf>
    <xf numFmtId="0" fontId="16" fillId="3" borderId="4" xfId="2" applyFont="1" applyFill="1" applyBorder="1" applyAlignment="1">
      <alignment vertical="center" shrinkToFit="1"/>
    </xf>
    <xf numFmtId="0" fontId="16" fillId="3" borderId="5" xfId="2" applyFont="1" applyFill="1" applyBorder="1" applyAlignment="1">
      <alignment vertical="center" shrinkToFit="1"/>
    </xf>
    <xf numFmtId="0" fontId="16" fillId="3" borderId="6" xfId="2" applyFont="1" applyFill="1" applyBorder="1" applyAlignment="1">
      <alignment vertical="center" shrinkToFit="1"/>
    </xf>
    <xf numFmtId="0" fontId="16" fillId="3" borderId="17" xfId="2" applyFont="1" applyFill="1" applyBorder="1" applyAlignment="1">
      <alignment horizontal="right" vertical="center"/>
    </xf>
    <xf numFmtId="0" fontId="16" fillId="3" borderId="18" xfId="2" applyFont="1" applyFill="1" applyBorder="1" applyAlignment="1">
      <alignment horizontal="right" vertical="center"/>
    </xf>
    <xf numFmtId="0" fontId="16" fillId="3" borderId="4" xfId="2" applyFont="1" applyFill="1" applyBorder="1" applyAlignment="1">
      <alignment vertical="center"/>
    </xf>
    <xf numFmtId="0" fontId="16" fillId="3" borderId="5" xfId="2" applyFont="1" applyFill="1" applyBorder="1" applyAlignment="1">
      <alignment vertical="center"/>
    </xf>
    <xf numFmtId="0" fontId="16" fillId="3" borderId="6" xfId="2" applyFont="1" applyFill="1" applyBorder="1" applyAlignment="1">
      <alignment vertical="center"/>
    </xf>
    <xf numFmtId="0" fontId="5" fillId="0" borderId="5" xfId="0" applyFont="1" applyBorder="1" applyAlignment="1">
      <alignment vertical="center"/>
    </xf>
    <xf numFmtId="0" fontId="16" fillId="3" borderId="4" xfId="2" applyFont="1" applyFill="1" applyBorder="1" applyAlignment="1">
      <alignment horizontal="left" vertical="center"/>
    </xf>
    <xf numFmtId="0" fontId="16" fillId="3" borderId="5" xfId="2" applyFont="1" applyFill="1" applyBorder="1" applyAlignment="1">
      <alignment horizontal="left" vertical="center"/>
    </xf>
    <xf numFmtId="0" fontId="16" fillId="3" borderId="6" xfId="2" applyFont="1" applyFill="1" applyBorder="1" applyAlignment="1">
      <alignment horizontal="left" vertical="center"/>
    </xf>
    <xf numFmtId="0" fontId="16" fillId="0" borderId="5" xfId="0" applyFont="1" applyBorder="1" applyAlignment="1">
      <alignment vertical="center"/>
    </xf>
    <xf numFmtId="0" fontId="5" fillId="0" borderId="6" xfId="0" applyFont="1" applyBorder="1" applyAlignment="1">
      <alignment vertical="center"/>
    </xf>
    <xf numFmtId="49" fontId="5" fillId="0" borderId="5" xfId="0" applyNumberFormat="1" applyFont="1" applyBorder="1" applyAlignment="1">
      <alignment vertical="center"/>
    </xf>
    <xf numFmtId="0" fontId="16" fillId="3" borderId="14" xfId="2" applyFont="1" applyFill="1" applyBorder="1" applyAlignment="1">
      <alignment horizontal="left" vertical="center" wrapText="1"/>
    </xf>
    <xf numFmtId="0" fontId="16" fillId="3" borderId="15" xfId="2" applyFont="1" applyFill="1" applyBorder="1" applyAlignment="1">
      <alignment horizontal="left" vertical="center" wrapText="1"/>
    </xf>
    <xf numFmtId="0" fontId="16" fillId="3" borderId="16" xfId="2" applyFont="1" applyFill="1" applyBorder="1" applyAlignment="1">
      <alignment horizontal="left" vertical="center" wrapText="1"/>
    </xf>
    <xf numFmtId="0" fontId="16" fillId="3" borderId="17" xfId="2" applyFont="1" applyFill="1" applyBorder="1" applyAlignment="1">
      <alignment horizontal="left" vertical="center"/>
    </xf>
    <xf numFmtId="0" fontId="16" fillId="3" borderId="18" xfId="2" applyFont="1" applyFill="1" applyBorder="1" applyAlignment="1">
      <alignment horizontal="left" vertical="center"/>
    </xf>
    <xf numFmtId="0" fontId="16" fillId="3" borderId="19" xfId="2" applyFont="1" applyFill="1" applyBorder="1" applyAlignment="1">
      <alignment horizontal="left" vertical="center"/>
    </xf>
    <xf numFmtId="0" fontId="16" fillId="0" borderId="17" xfId="0" applyFont="1" applyBorder="1" applyAlignment="1">
      <alignment vertical="center"/>
    </xf>
    <xf numFmtId="0" fontId="16" fillId="0" borderId="18" xfId="0" applyFont="1" applyBorder="1" applyAlignment="1">
      <alignment vertical="center"/>
    </xf>
    <xf numFmtId="0" fontId="16" fillId="0" borderId="19" xfId="0" applyFont="1" applyBorder="1" applyAlignment="1">
      <alignment vertical="center"/>
    </xf>
    <xf numFmtId="49" fontId="10" fillId="0" borderId="5" xfId="1" applyNumberFormat="1" applyFont="1" applyBorder="1" applyAlignment="1">
      <alignment horizontal="center" vertical="center"/>
    </xf>
    <xf numFmtId="0" fontId="9" fillId="0" borderId="0" xfId="1" applyFont="1" applyAlignment="1">
      <alignment horizontal="left" vertical="center" shrinkToFit="1"/>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15" fillId="0" borderId="5" xfId="1" applyFont="1" applyBorder="1" applyAlignment="1">
      <alignment horizontal="center" vertical="center" wrapText="1"/>
    </xf>
    <xf numFmtId="0" fontId="15" fillId="0" borderId="5" xfId="1" applyFont="1" applyBorder="1" applyAlignment="1">
      <alignment horizontal="center" vertical="center"/>
    </xf>
    <xf numFmtId="0" fontId="15" fillId="0" borderId="6" xfId="1" applyFont="1" applyBorder="1" applyAlignment="1">
      <alignment horizontal="center" vertical="center"/>
    </xf>
    <xf numFmtId="0" fontId="15" fillId="0" borderId="4" xfId="1" applyFont="1" applyBorder="1" applyAlignment="1">
      <alignment horizontal="center" vertical="center" wrapText="1"/>
    </xf>
    <xf numFmtId="0" fontId="27" fillId="0" borderId="3" xfId="2" applyFont="1" applyBorder="1" applyAlignment="1" applyProtection="1">
      <alignment horizontal="center" vertical="center" wrapText="1"/>
      <protection locked="0"/>
    </xf>
    <xf numFmtId="0" fontId="27" fillId="0" borderId="20" xfId="2" applyFont="1" applyBorder="1" applyAlignment="1" applyProtection="1">
      <alignment horizontal="center" vertical="center" wrapText="1"/>
      <protection locked="0"/>
    </xf>
    <xf numFmtId="49" fontId="27" fillId="0" borderId="37" xfId="2" applyNumberFormat="1" applyFont="1" applyBorder="1" applyAlignment="1" applyProtection="1">
      <alignment horizontal="center" vertical="center" shrinkToFit="1"/>
      <protection locked="0"/>
    </xf>
    <xf numFmtId="0" fontId="53" fillId="0" borderId="3" xfId="0" applyFont="1" applyBorder="1" applyAlignment="1" applyProtection="1">
      <alignment horizontal="center"/>
      <protection locked="0"/>
    </xf>
    <xf numFmtId="0" fontId="53" fillId="0" borderId="20" xfId="0" applyFont="1" applyBorder="1" applyAlignment="1" applyProtection="1">
      <alignment horizontal="center"/>
      <protection locked="0"/>
    </xf>
    <xf numFmtId="0" fontId="24" fillId="0" borderId="22" xfId="2" applyFont="1" applyBorder="1" applyAlignment="1">
      <alignment horizontal="center" vertical="center"/>
    </xf>
    <xf numFmtId="0" fontId="24" fillId="0" borderId="23" xfId="2" applyFont="1" applyBorder="1" applyAlignment="1">
      <alignment horizontal="center" vertical="center"/>
    </xf>
    <xf numFmtId="0" fontId="26" fillId="0" borderId="7" xfId="2" applyFont="1" applyBorder="1" applyAlignment="1">
      <alignment horizontal="center" vertical="center" wrapText="1"/>
    </xf>
    <xf numFmtId="0" fontId="26" fillId="0" borderId="9" xfId="2" applyFont="1" applyBorder="1" applyAlignment="1">
      <alignment horizontal="center" vertical="center" wrapText="1"/>
    </xf>
    <xf numFmtId="0" fontId="26" fillId="0" borderId="10" xfId="2" applyFont="1" applyBorder="1" applyAlignment="1">
      <alignment horizontal="center" vertical="center" wrapText="1"/>
    </xf>
    <xf numFmtId="0" fontId="26" fillId="0" borderId="12" xfId="2" applyFont="1" applyBorder="1" applyAlignment="1">
      <alignment horizontal="center" vertical="center" wrapText="1"/>
    </xf>
    <xf numFmtId="0" fontId="27" fillId="0" borderId="22" xfId="2" applyFont="1" applyBorder="1" applyAlignment="1">
      <alignment horizontal="center" vertical="center"/>
    </xf>
    <xf numFmtId="0" fontId="27" fillId="0" borderId="23" xfId="2" applyFont="1" applyBorder="1" applyAlignment="1">
      <alignment horizontal="center" vertical="center"/>
    </xf>
    <xf numFmtId="0" fontId="26" fillId="0" borderId="22" xfId="2" applyFont="1" applyBorder="1" applyAlignment="1">
      <alignment horizontal="center" vertical="center" wrapText="1"/>
    </xf>
    <xf numFmtId="0" fontId="26" fillId="0" borderId="23" xfId="2" applyFont="1" applyBorder="1" applyAlignment="1">
      <alignment horizontal="center" vertical="center" wrapText="1"/>
    </xf>
    <xf numFmtId="0" fontId="30" fillId="0" borderId="7" xfId="0" applyFont="1" applyBorder="1" applyAlignment="1">
      <alignment horizontal="center" vertical="center"/>
    </xf>
    <xf numFmtId="0" fontId="30" fillId="0" borderId="8" xfId="0" applyFont="1" applyBorder="1" applyAlignment="1">
      <alignment horizontal="center" vertical="center"/>
    </xf>
    <xf numFmtId="0" fontId="30" fillId="0" borderId="9" xfId="0" applyFont="1" applyBorder="1" applyAlignment="1">
      <alignment horizontal="center" vertical="center"/>
    </xf>
    <xf numFmtId="0" fontId="30" fillId="0" borderId="10"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25" fillId="0" borderId="22" xfId="0" applyFont="1" applyBorder="1" applyAlignment="1">
      <alignment horizontal="center" vertical="center"/>
    </xf>
    <xf numFmtId="0" fontId="25" fillId="0" borderId="23" xfId="0" applyFont="1" applyBorder="1" applyAlignment="1">
      <alignment horizontal="center" vertical="center"/>
    </xf>
    <xf numFmtId="0" fontId="29" fillId="0" borderId="7" xfId="1" applyFont="1" applyBorder="1" applyAlignment="1">
      <alignment horizontal="center" vertical="center"/>
    </xf>
    <xf numFmtId="0" fontId="29" fillId="0" borderId="8" xfId="1" applyFont="1" applyBorder="1" applyAlignment="1">
      <alignment horizontal="center" vertical="center"/>
    </xf>
    <xf numFmtId="0" fontId="29" fillId="0" borderId="9" xfId="1" applyFont="1" applyBorder="1" applyAlignment="1">
      <alignment horizontal="center" vertical="center"/>
    </xf>
    <xf numFmtId="0" fontId="29" fillId="0" borderId="10" xfId="1" applyFont="1" applyBorder="1" applyAlignment="1">
      <alignment horizontal="center" vertical="center"/>
    </xf>
    <xf numFmtId="0" fontId="29" fillId="0" borderId="11" xfId="1" applyFont="1" applyBorder="1" applyAlignment="1">
      <alignment horizontal="center" vertical="center"/>
    </xf>
    <xf numFmtId="0" fontId="29" fillId="0" borderId="12" xfId="1" applyFont="1" applyBorder="1" applyAlignment="1">
      <alignment horizontal="center" vertical="center"/>
    </xf>
    <xf numFmtId="0" fontId="24" fillId="0" borderId="0" xfId="0" applyFont="1" applyAlignment="1">
      <alignment horizontal="left" vertical="center"/>
    </xf>
    <xf numFmtId="0" fontId="24" fillId="0" borderId="24" xfId="0" applyFont="1" applyBorder="1" applyAlignment="1">
      <alignment horizontal="left" vertical="center"/>
    </xf>
    <xf numFmtId="176" fontId="24" fillId="0" borderId="7" xfId="0" applyNumberFormat="1" applyFont="1" applyBorder="1" applyAlignment="1" applyProtection="1">
      <alignment horizontal="center" vertical="center"/>
      <protection locked="0"/>
    </xf>
    <xf numFmtId="176" fontId="24" fillId="0" borderId="8" xfId="0" applyNumberFormat="1" applyFont="1" applyBorder="1" applyAlignment="1" applyProtection="1">
      <alignment horizontal="center" vertical="center"/>
      <protection locked="0"/>
    </xf>
    <xf numFmtId="176" fontId="24" fillId="0" borderId="9" xfId="0" applyNumberFormat="1" applyFont="1" applyBorder="1" applyAlignment="1" applyProtection="1">
      <alignment horizontal="center" vertical="center"/>
      <protection locked="0"/>
    </xf>
    <xf numFmtId="176" fontId="24" fillId="0" borderId="25" xfId="0" applyNumberFormat="1" applyFont="1" applyBorder="1" applyAlignment="1" applyProtection="1">
      <alignment horizontal="center" vertical="center"/>
      <protection locked="0"/>
    </xf>
    <xf numFmtId="176" fontId="24" fillId="0" borderId="26" xfId="0" applyNumberFormat="1" applyFont="1" applyBorder="1" applyAlignment="1" applyProtection="1">
      <alignment horizontal="center" vertical="center"/>
      <protection locked="0"/>
    </xf>
    <xf numFmtId="176" fontId="24" fillId="0" borderId="27" xfId="0" applyNumberFormat="1" applyFont="1" applyBorder="1" applyAlignment="1" applyProtection="1">
      <alignment horizontal="center" vertical="center"/>
      <protection locked="0"/>
    </xf>
    <xf numFmtId="0" fontId="24" fillId="0" borderId="21" xfId="0" applyFont="1" applyBorder="1" applyAlignment="1">
      <alignment horizontal="center" vertical="center"/>
    </xf>
    <xf numFmtId="0" fontId="24" fillId="0" borderId="7" xfId="0" applyFont="1" applyBorder="1" applyAlignment="1" applyProtection="1">
      <alignment horizontal="center" vertical="center"/>
      <protection locked="0"/>
    </xf>
    <xf numFmtId="0" fontId="24" fillId="0" borderId="8" xfId="0" applyFont="1" applyBorder="1" applyAlignment="1" applyProtection="1">
      <alignment horizontal="center" vertical="center"/>
      <protection locked="0"/>
    </xf>
    <xf numFmtId="0" fontId="24" fillId="0" borderId="9" xfId="0" applyFont="1" applyBorder="1" applyAlignment="1" applyProtection="1">
      <alignment horizontal="center" vertical="center"/>
      <protection locked="0"/>
    </xf>
    <xf numFmtId="0" fontId="24" fillId="0" borderId="10" xfId="0" applyFont="1" applyBorder="1" applyAlignment="1" applyProtection="1">
      <alignment horizontal="center" vertical="center"/>
      <protection locked="0"/>
    </xf>
    <xf numFmtId="0" fontId="24" fillId="0" borderId="11" xfId="0" applyFont="1" applyBorder="1" applyAlignment="1" applyProtection="1">
      <alignment horizontal="center" vertical="center"/>
      <protection locked="0"/>
    </xf>
    <xf numFmtId="0" fontId="24" fillId="0" borderId="12" xfId="0" applyFont="1" applyBorder="1" applyAlignment="1" applyProtection="1">
      <alignment horizontal="center" vertical="center"/>
      <protection locked="0"/>
    </xf>
    <xf numFmtId="0" fontId="24" fillId="0" borderId="3" xfId="0" applyFont="1" applyBorder="1" applyAlignment="1" applyProtection="1">
      <alignment horizontal="center" vertical="center"/>
      <protection locked="0"/>
    </xf>
    <xf numFmtId="0" fontId="24" fillId="0" borderId="20" xfId="0" applyFont="1" applyBorder="1" applyAlignment="1" applyProtection="1">
      <alignment horizontal="center" vertical="center"/>
      <protection locked="0"/>
    </xf>
    <xf numFmtId="0" fontId="25" fillId="0" borderId="7"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2" xfId="0" applyFont="1" applyBorder="1" applyAlignment="1">
      <alignment horizontal="center" vertical="center" wrapText="1"/>
    </xf>
    <xf numFmtId="0" fontId="9" fillId="2" borderId="0" xfId="1" applyFont="1" applyFill="1" applyAlignment="1" applyProtection="1">
      <alignment horizontal="right" vertical="center"/>
      <protection locked="0"/>
    </xf>
    <xf numFmtId="0" fontId="11" fillId="0" borderId="7" xfId="1" applyFont="1" applyBorder="1" applyAlignment="1" applyProtection="1">
      <alignment horizontal="center" vertical="center" wrapText="1"/>
      <protection locked="0"/>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9" fillId="0" borderId="0" xfId="1" applyFont="1" applyAlignment="1" applyProtection="1">
      <alignment horizontal="center" vertical="center"/>
      <protection locked="0"/>
    </xf>
    <xf numFmtId="0" fontId="9" fillId="0" borderId="2" xfId="1" applyFont="1" applyBorder="1" applyAlignment="1" applyProtection="1">
      <alignment horizontal="center" vertical="center"/>
      <protection locked="0"/>
    </xf>
    <xf numFmtId="176" fontId="0" fillId="0" borderId="4" xfId="0" applyNumberFormat="1" applyBorder="1" applyAlignment="1" applyProtection="1">
      <alignment vertical="center"/>
      <protection locked="0"/>
    </xf>
    <xf numFmtId="176" fontId="0" fillId="0" borderId="5" xfId="0" applyNumberFormat="1" applyBorder="1" applyAlignment="1" applyProtection="1">
      <alignment vertical="center"/>
      <protection locked="0"/>
    </xf>
    <xf numFmtId="176" fontId="0" fillId="0" borderId="6" xfId="0" applyNumberFormat="1" applyBorder="1" applyAlignment="1" applyProtection="1">
      <alignment vertical="center"/>
      <protection locked="0"/>
    </xf>
  </cellXfs>
  <cellStyles count="3">
    <cellStyle name="標準" xfId="0" builtinId="0"/>
    <cellStyle name="標準_1〜5施設申請書類" xfId="1" xr:uid="{00000000-0005-0000-0000-000001000000}"/>
    <cellStyle name="標準_心機構施設申請書" xfId="2" xr:uid="{00000000-0005-0000-0000-000002000000}"/>
  </cellStyles>
  <dxfs count="10">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66675</xdr:colOff>
      <xdr:row>55</xdr:row>
      <xdr:rowOff>171450</xdr:rowOff>
    </xdr:from>
    <xdr:to>
      <xdr:col>27</xdr:col>
      <xdr:colOff>161924</xdr:colOff>
      <xdr:row>57</xdr:row>
      <xdr:rowOff>57149</xdr:rowOff>
    </xdr:to>
    <xdr:sp macro="" textlink="">
      <xdr:nvSpPr>
        <xdr:cNvPr id="2" name="正方形/長方形 1">
          <a:extLst>
            <a:ext uri="{FF2B5EF4-FFF2-40B4-BE49-F238E27FC236}">
              <a16:creationId xmlns:a16="http://schemas.microsoft.com/office/drawing/2014/main" id="{A45864FD-4D20-4209-A8E4-C81670F92923}"/>
            </a:ext>
          </a:extLst>
        </xdr:cNvPr>
        <xdr:cNvSpPr/>
      </xdr:nvSpPr>
      <xdr:spPr>
        <a:xfrm>
          <a:off x="66675" y="9096375"/>
          <a:ext cx="6267449" cy="400049"/>
        </a:xfrm>
        <a:prstGeom prst="rect">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104775</xdr:colOff>
      <xdr:row>57</xdr:row>
      <xdr:rowOff>19050</xdr:rowOff>
    </xdr:from>
    <xdr:to>
      <xdr:col>28</xdr:col>
      <xdr:colOff>123825</xdr:colOff>
      <xdr:row>58</xdr:row>
      <xdr:rowOff>92075</xdr:rowOff>
    </xdr:to>
    <xdr:sp macro="" textlink="">
      <xdr:nvSpPr>
        <xdr:cNvPr id="3" name="テキスト ボックス 2">
          <a:extLst>
            <a:ext uri="{FF2B5EF4-FFF2-40B4-BE49-F238E27FC236}">
              <a16:creationId xmlns:a16="http://schemas.microsoft.com/office/drawing/2014/main" id="{38070514-C7F9-461B-98B5-8AD812D4067F}"/>
            </a:ext>
          </a:extLst>
        </xdr:cNvPr>
        <xdr:cNvSpPr txBox="1"/>
      </xdr:nvSpPr>
      <xdr:spPr>
        <a:xfrm>
          <a:off x="4219575" y="9458325"/>
          <a:ext cx="2305050"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0000FF"/>
              </a:solidFill>
              <a:latin typeface="BIZ UDP明朝 Medium" panose="02020500000000000000" pitchFamily="18" charset="-128"/>
              <a:ea typeface="BIZ UDP明朝 Medium" panose="02020500000000000000" pitchFamily="18" charset="-128"/>
            </a:rPr>
            <a:t>※</a:t>
          </a:r>
          <a:r>
            <a:rPr kumimoji="1" lang="ja-JP" altLang="en-US" sz="900">
              <a:solidFill>
                <a:srgbClr val="0000FF"/>
              </a:solidFill>
              <a:latin typeface="BIZ UDP明朝 Medium" panose="02020500000000000000" pitchFamily="18" charset="-128"/>
              <a:ea typeface="BIZ UDP明朝 Medium" panose="02020500000000000000" pitchFamily="18" charset="-128"/>
            </a:rPr>
            <a:t>必ず確認の上、チェックしてください</a:t>
          </a:r>
        </a:p>
      </xdr:txBody>
    </xdr:sp>
    <xdr:clientData/>
  </xdr:twoCellAnchor>
  <xdr:twoCellAnchor>
    <xdr:from>
      <xdr:col>0</xdr:col>
      <xdr:colOff>66675</xdr:colOff>
      <xdr:row>55</xdr:row>
      <xdr:rowOff>171450</xdr:rowOff>
    </xdr:from>
    <xdr:to>
      <xdr:col>27</xdr:col>
      <xdr:colOff>161924</xdr:colOff>
      <xdr:row>57</xdr:row>
      <xdr:rowOff>57149</xdr:rowOff>
    </xdr:to>
    <xdr:sp macro="" textlink="">
      <xdr:nvSpPr>
        <xdr:cNvPr id="4" name="正方形/長方形 3">
          <a:extLst>
            <a:ext uri="{FF2B5EF4-FFF2-40B4-BE49-F238E27FC236}">
              <a16:creationId xmlns:a16="http://schemas.microsoft.com/office/drawing/2014/main" id="{900680C9-52A9-4074-BD6B-AC5F93569AA1}"/>
            </a:ext>
          </a:extLst>
        </xdr:cNvPr>
        <xdr:cNvSpPr/>
      </xdr:nvSpPr>
      <xdr:spPr>
        <a:xfrm>
          <a:off x="66675" y="9096375"/>
          <a:ext cx="6267449" cy="400049"/>
        </a:xfrm>
        <a:prstGeom prst="rect">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104775</xdr:colOff>
      <xdr:row>57</xdr:row>
      <xdr:rowOff>19050</xdr:rowOff>
    </xdr:from>
    <xdr:to>
      <xdr:col>28</xdr:col>
      <xdr:colOff>123825</xdr:colOff>
      <xdr:row>58</xdr:row>
      <xdr:rowOff>92075</xdr:rowOff>
    </xdr:to>
    <xdr:sp macro="" textlink="">
      <xdr:nvSpPr>
        <xdr:cNvPr id="5" name="テキスト ボックス 4">
          <a:extLst>
            <a:ext uri="{FF2B5EF4-FFF2-40B4-BE49-F238E27FC236}">
              <a16:creationId xmlns:a16="http://schemas.microsoft.com/office/drawing/2014/main" id="{085466A1-E82C-45E1-B2BB-DAE315F69832}"/>
            </a:ext>
          </a:extLst>
        </xdr:cNvPr>
        <xdr:cNvSpPr txBox="1"/>
      </xdr:nvSpPr>
      <xdr:spPr>
        <a:xfrm>
          <a:off x="4219575" y="9458325"/>
          <a:ext cx="2305050" cy="25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0000FF"/>
              </a:solidFill>
              <a:latin typeface="BIZ UDP明朝 Medium" panose="02020500000000000000" pitchFamily="18" charset="-128"/>
              <a:ea typeface="BIZ UDP明朝 Medium" panose="02020500000000000000" pitchFamily="18" charset="-128"/>
            </a:rPr>
            <a:t>※</a:t>
          </a:r>
          <a:r>
            <a:rPr kumimoji="1" lang="ja-JP" altLang="en-US" sz="900">
              <a:solidFill>
                <a:srgbClr val="0000FF"/>
              </a:solidFill>
              <a:latin typeface="BIZ UDP明朝 Medium" panose="02020500000000000000" pitchFamily="18" charset="-128"/>
              <a:ea typeface="BIZ UDP明朝 Medium" panose="02020500000000000000" pitchFamily="18" charset="-128"/>
            </a:rPr>
            <a:t>必ず確認の上、チェックしてください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19050</xdr:colOff>
      <xdr:row>0</xdr:row>
      <xdr:rowOff>0</xdr:rowOff>
    </xdr:from>
    <xdr:to>
      <xdr:col>13</xdr:col>
      <xdr:colOff>19050</xdr:colOff>
      <xdr:row>0</xdr:row>
      <xdr:rowOff>0</xdr:rowOff>
    </xdr:to>
    <xdr:sp macro="" textlink="">
      <xdr:nvSpPr>
        <xdr:cNvPr id="2" name="Text Box 1">
          <a:extLst>
            <a:ext uri="{FF2B5EF4-FFF2-40B4-BE49-F238E27FC236}">
              <a16:creationId xmlns:a16="http://schemas.microsoft.com/office/drawing/2014/main" id="{86B8C33E-D5B4-4739-B749-7AEC930C84F4}"/>
            </a:ext>
          </a:extLst>
        </xdr:cNvPr>
        <xdr:cNvSpPr txBox="1">
          <a:spLocks noChangeArrowheads="1"/>
        </xdr:cNvSpPr>
      </xdr:nvSpPr>
      <xdr:spPr bwMode="auto">
        <a:xfrm>
          <a:off x="3695700" y="0"/>
          <a:ext cx="285750" cy="0"/>
        </a:xfrm>
        <a:prstGeom prst="rect">
          <a:avLst/>
        </a:prstGeom>
        <a:solidFill>
          <a:srgbClr val="FFFFFF"/>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000" b="0" i="0" strike="noStrike">
              <a:solidFill>
                <a:srgbClr val="000000"/>
              </a:solidFill>
              <a:latin typeface="平成明朝"/>
            </a:rPr>
            <a:t>公印</a:t>
          </a:r>
        </a:p>
      </xdr:txBody>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3" name="Text Box 2">
          <a:extLst>
            <a:ext uri="{FF2B5EF4-FFF2-40B4-BE49-F238E27FC236}">
              <a16:creationId xmlns:a16="http://schemas.microsoft.com/office/drawing/2014/main" id="{7DE3A065-F7F4-4054-AA43-A7E7F012C5F3}"/>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4" name="AutoShape 3">
          <a:extLst>
            <a:ext uri="{FF2B5EF4-FFF2-40B4-BE49-F238E27FC236}">
              <a16:creationId xmlns:a16="http://schemas.microsoft.com/office/drawing/2014/main" id="{5EA97710-FAF7-412F-94CD-D2C7DF0634EF}"/>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5" name="Text Box 4">
          <a:extLst>
            <a:ext uri="{FF2B5EF4-FFF2-40B4-BE49-F238E27FC236}">
              <a16:creationId xmlns:a16="http://schemas.microsoft.com/office/drawing/2014/main" id="{447E1D7C-807D-4E6D-9466-85CB57700AD8}"/>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6" name="Text Box 5">
          <a:extLst>
            <a:ext uri="{FF2B5EF4-FFF2-40B4-BE49-F238E27FC236}">
              <a16:creationId xmlns:a16="http://schemas.microsoft.com/office/drawing/2014/main" id="{CCCFBB50-E2FA-4733-8D30-FD7C75BE5670}"/>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7" name="AutoShape 6">
          <a:extLst>
            <a:ext uri="{FF2B5EF4-FFF2-40B4-BE49-F238E27FC236}">
              <a16:creationId xmlns:a16="http://schemas.microsoft.com/office/drawing/2014/main" id="{759800D0-9598-4DA8-9ADD-92B477A89C49}"/>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8" name="AutoShape 7">
          <a:extLst>
            <a:ext uri="{FF2B5EF4-FFF2-40B4-BE49-F238E27FC236}">
              <a16:creationId xmlns:a16="http://schemas.microsoft.com/office/drawing/2014/main" id="{146D5EFF-C129-427D-8E42-647DFDCEBA84}"/>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9" name="AutoShape 8">
          <a:extLst>
            <a:ext uri="{FF2B5EF4-FFF2-40B4-BE49-F238E27FC236}">
              <a16:creationId xmlns:a16="http://schemas.microsoft.com/office/drawing/2014/main" id="{C87AA9BC-006E-4D3C-B021-904E80FFF96A}"/>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10" name="Text Box 9">
          <a:extLst>
            <a:ext uri="{FF2B5EF4-FFF2-40B4-BE49-F238E27FC236}">
              <a16:creationId xmlns:a16="http://schemas.microsoft.com/office/drawing/2014/main" id="{E2EDA280-26DE-4032-9E15-22647E21E156}"/>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1" name="AutoShape 10">
          <a:extLst>
            <a:ext uri="{FF2B5EF4-FFF2-40B4-BE49-F238E27FC236}">
              <a16:creationId xmlns:a16="http://schemas.microsoft.com/office/drawing/2014/main" id="{6CF8F4E9-03C6-41EE-9D6D-FA65847D74B5}"/>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2" name="AutoShape 11">
          <a:extLst>
            <a:ext uri="{FF2B5EF4-FFF2-40B4-BE49-F238E27FC236}">
              <a16:creationId xmlns:a16="http://schemas.microsoft.com/office/drawing/2014/main" id="{BC12EC9B-5B5D-4A2C-AF46-5203A069C2B5}"/>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3" name="AutoShape 12">
          <a:extLst>
            <a:ext uri="{FF2B5EF4-FFF2-40B4-BE49-F238E27FC236}">
              <a16:creationId xmlns:a16="http://schemas.microsoft.com/office/drawing/2014/main" id="{2177301A-66F8-411D-BEFA-6F36A527BEDC}"/>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4" name="AutoShape 13">
          <a:extLst>
            <a:ext uri="{FF2B5EF4-FFF2-40B4-BE49-F238E27FC236}">
              <a16:creationId xmlns:a16="http://schemas.microsoft.com/office/drawing/2014/main" id="{E4386F98-4B3F-47B3-BD39-5F9CB6C92F04}"/>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5" name="AutoShape 14">
          <a:extLst>
            <a:ext uri="{FF2B5EF4-FFF2-40B4-BE49-F238E27FC236}">
              <a16:creationId xmlns:a16="http://schemas.microsoft.com/office/drawing/2014/main" id="{D7D6EE5E-E525-41A4-BB97-87A98519F343}"/>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6" name="AutoShape 15">
          <a:extLst>
            <a:ext uri="{FF2B5EF4-FFF2-40B4-BE49-F238E27FC236}">
              <a16:creationId xmlns:a16="http://schemas.microsoft.com/office/drawing/2014/main" id="{817985B3-0FEF-45DB-B261-98553AD78A60}"/>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7" name="AutoShape 16">
          <a:extLst>
            <a:ext uri="{FF2B5EF4-FFF2-40B4-BE49-F238E27FC236}">
              <a16:creationId xmlns:a16="http://schemas.microsoft.com/office/drawing/2014/main" id="{A10BBF0E-CD27-4087-AE8B-305B5F53E3F8}"/>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8" name="AutoShape 17">
          <a:extLst>
            <a:ext uri="{FF2B5EF4-FFF2-40B4-BE49-F238E27FC236}">
              <a16:creationId xmlns:a16="http://schemas.microsoft.com/office/drawing/2014/main" id="{D847FC55-0A12-4805-BA27-D08390B8795C}"/>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19" name="AutoShape 18">
          <a:extLst>
            <a:ext uri="{FF2B5EF4-FFF2-40B4-BE49-F238E27FC236}">
              <a16:creationId xmlns:a16="http://schemas.microsoft.com/office/drawing/2014/main" id="{B61B63C8-B26A-407D-80AE-EE11B8DC8D31}"/>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0" name="AutoShape 19">
          <a:extLst>
            <a:ext uri="{FF2B5EF4-FFF2-40B4-BE49-F238E27FC236}">
              <a16:creationId xmlns:a16="http://schemas.microsoft.com/office/drawing/2014/main" id="{3B1E3EC5-FCA4-4ABA-888B-BA9F7D5FA801}"/>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1" name="AutoShape 20">
          <a:extLst>
            <a:ext uri="{FF2B5EF4-FFF2-40B4-BE49-F238E27FC236}">
              <a16:creationId xmlns:a16="http://schemas.microsoft.com/office/drawing/2014/main" id="{50346C2D-8395-43E2-AE69-13F815C742F0}"/>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xdr:from>
      <xdr:col>1</xdr:col>
      <xdr:colOff>0</xdr:colOff>
      <xdr:row>0</xdr:row>
      <xdr:rowOff>0</xdr:rowOff>
    </xdr:from>
    <xdr:to>
      <xdr:col>16</xdr:col>
      <xdr:colOff>0</xdr:colOff>
      <xdr:row>0</xdr:row>
      <xdr:rowOff>0</xdr:rowOff>
    </xdr:to>
    <xdr:sp macro="" textlink="">
      <xdr:nvSpPr>
        <xdr:cNvPr id="22" name="AutoShape 21">
          <a:extLst>
            <a:ext uri="{FF2B5EF4-FFF2-40B4-BE49-F238E27FC236}">
              <a16:creationId xmlns:a16="http://schemas.microsoft.com/office/drawing/2014/main" id="{DB54C418-6B6E-441B-98EC-DEDD3ABB3AFF}"/>
            </a:ext>
          </a:extLst>
        </xdr:cNvPr>
        <xdr:cNvSpPr>
          <a:spLocks noChangeArrowheads="1"/>
        </xdr:cNvSpPr>
      </xdr:nvSpPr>
      <xdr:spPr bwMode="auto">
        <a:xfrm>
          <a:off x="285750" y="0"/>
          <a:ext cx="4533900" cy="0"/>
        </a:xfrm>
        <a:prstGeom prst="flowChartAlternateProcess">
          <a:avLst/>
        </a:prstGeom>
        <a:solidFill>
          <a:srgbClr val="FFFFFF"/>
        </a:solidFill>
        <a:ln w="3810">
          <a:noFill/>
          <a:miter lim="800000"/>
          <a:headEnd/>
          <a:tailEnd/>
        </a:ln>
      </xdr:spPr>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23" name="Text Box 22">
          <a:extLst>
            <a:ext uri="{FF2B5EF4-FFF2-40B4-BE49-F238E27FC236}">
              <a16:creationId xmlns:a16="http://schemas.microsoft.com/office/drawing/2014/main" id="{A3F2E99A-1904-4659-A4CA-43EA9B085F5D}"/>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24" name="Text Box 23">
          <a:extLst>
            <a:ext uri="{FF2B5EF4-FFF2-40B4-BE49-F238E27FC236}">
              <a16:creationId xmlns:a16="http://schemas.microsoft.com/office/drawing/2014/main" id="{7C0AE5F9-5484-41B4-92E6-CDF73A2E9695}"/>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twoCellAnchor editAs="oneCell">
    <xdr:from>
      <xdr:col>18</xdr:col>
      <xdr:colOff>0</xdr:colOff>
      <xdr:row>0</xdr:row>
      <xdr:rowOff>0</xdr:rowOff>
    </xdr:from>
    <xdr:to>
      <xdr:col>18</xdr:col>
      <xdr:colOff>76200</xdr:colOff>
      <xdr:row>1</xdr:row>
      <xdr:rowOff>28575</xdr:rowOff>
    </xdr:to>
    <xdr:sp macro="" textlink="">
      <xdr:nvSpPr>
        <xdr:cNvPr id="25" name="Text Box 24">
          <a:extLst>
            <a:ext uri="{FF2B5EF4-FFF2-40B4-BE49-F238E27FC236}">
              <a16:creationId xmlns:a16="http://schemas.microsoft.com/office/drawing/2014/main" id="{D81E3170-4D08-4CEA-B0EE-E348E2975892}"/>
            </a:ext>
          </a:extLst>
        </xdr:cNvPr>
        <xdr:cNvSpPr txBox="1">
          <a:spLocks noChangeArrowheads="1"/>
        </xdr:cNvSpPr>
      </xdr:nvSpPr>
      <xdr:spPr bwMode="auto">
        <a:xfrm>
          <a:off x="6124575" y="0"/>
          <a:ext cx="76200" cy="219075"/>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92.168.1.5\user\&#9734;&#21463;&#20184;&#12539;&#24515;&#23554;&#38272;&#21307;&#30003;&#35531;&#38306;&#20418;&#9734;_&#9733;\&#9632;&#30003;&#35531;&#26360;&#27096;&#24335;\2026\2.&#26356;&#26032;\koushin-1.xlsx" TargetMode="External"/><Relationship Id="rId1" Type="http://schemas.openxmlformats.org/officeDocument/2006/relationships/externalLinkPath" Target="koushin-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1\user\&#9734;&#21463;&#20184;&#12539;&#24515;&#23554;&#38272;&#21307;&#30003;&#35531;&#38306;&#20418;&#9734;\&#30003;&#35531;&#25163;&#24341;&#12365;&#65286;HP&#26696;\&#30003;&#35531;&#26360;\&#24515;&#23554;&#38272;&#21307;&#30003;&#35531;&#26360;&#39006;&#65288;&#26356;&#26032;&#65297;&#22238;&#30446;&#65289;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１"/>
      <sheetName val="２"/>
      <sheetName val="4-1"/>
      <sheetName val="3"/>
      <sheetName val="4-2"/>
      <sheetName val="4-3"/>
      <sheetName val="4-4"/>
      <sheetName val="4-5"/>
      <sheetName val="4-6"/>
      <sheetName val="4-7"/>
    </sheetNames>
    <sheetDataSet>
      <sheetData sheetId="0" refreshError="1"/>
      <sheetData sheetId="1" refreshError="1"/>
      <sheetData sheetId="2" refreshError="1"/>
      <sheetData sheetId="3" refreshError="1"/>
      <sheetData sheetId="4">
        <row r="15">
          <cell r="AD15">
            <v>0</v>
          </cell>
        </row>
        <row r="16">
          <cell r="AD16">
            <v>0</v>
          </cell>
        </row>
        <row r="17">
          <cell r="AD17">
            <v>0</v>
          </cell>
        </row>
        <row r="18">
          <cell r="AD18">
            <v>0</v>
          </cell>
        </row>
        <row r="19">
          <cell r="AD19">
            <v>0</v>
          </cell>
        </row>
        <row r="20">
          <cell r="AD20">
            <v>0</v>
          </cell>
        </row>
        <row r="21">
          <cell r="AD21">
            <v>0</v>
          </cell>
        </row>
        <row r="22">
          <cell r="AD22">
            <v>0</v>
          </cell>
        </row>
        <row r="23">
          <cell r="AD23">
            <v>0</v>
          </cell>
        </row>
        <row r="24">
          <cell r="AD24">
            <v>0</v>
          </cell>
        </row>
        <row r="25">
          <cell r="AD25">
            <v>0</v>
          </cell>
        </row>
        <row r="27">
          <cell r="AD27">
            <v>0</v>
          </cell>
        </row>
        <row r="28">
          <cell r="AD28">
            <v>0</v>
          </cell>
        </row>
        <row r="29">
          <cell r="AD29">
            <v>0</v>
          </cell>
        </row>
        <row r="30">
          <cell r="AD30">
            <v>0</v>
          </cell>
        </row>
        <row r="32">
          <cell r="AD32">
            <v>0</v>
          </cell>
        </row>
        <row r="34">
          <cell r="AD34">
            <v>0</v>
          </cell>
        </row>
        <row r="35">
          <cell r="AD35">
            <v>0</v>
          </cell>
        </row>
        <row r="36">
          <cell r="AD36">
            <v>0</v>
          </cell>
        </row>
        <row r="38">
          <cell r="AD38">
            <v>0</v>
          </cell>
        </row>
        <row r="39">
          <cell r="AD39">
            <v>0</v>
          </cell>
        </row>
        <row r="40">
          <cell r="AD40">
            <v>0</v>
          </cell>
        </row>
        <row r="41">
          <cell r="AD41">
            <v>0</v>
          </cell>
        </row>
        <row r="42">
          <cell r="AD42">
            <v>0</v>
          </cell>
        </row>
      </sheetData>
      <sheetData sheetId="5">
        <row r="36">
          <cell r="O36">
            <v>0</v>
          </cell>
          <cell r="X36">
            <v>0</v>
          </cell>
        </row>
        <row r="37">
          <cell r="O37">
            <v>0</v>
          </cell>
          <cell r="X37">
            <v>0</v>
          </cell>
        </row>
        <row r="38">
          <cell r="O38">
            <v>0</v>
          </cell>
          <cell r="X38">
            <v>0</v>
          </cell>
        </row>
        <row r="39">
          <cell r="O39">
            <v>0</v>
          </cell>
          <cell r="X39">
            <v>0</v>
          </cell>
        </row>
        <row r="40">
          <cell r="O40">
            <v>0</v>
          </cell>
          <cell r="X40">
            <v>0</v>
          </cell>
        </row>
        <row r="41">
          <cell r="O41">
            <v>0</v>
          </cell>
          <cell r="X41">
            <v>0</v>
          </cell>
        </row>
      </sheetData>
      <sheetData sheetId="6">
        <row r="15">
          <cell r="AD15">
            <v>0</v>
          </cell>
        </row>
        <row r="16">
          <cell r="AD16">
            <v>0</v>
          </cell>
        </row>
        <row r="17">
          <cell r="AD17">
            <v>0</v>
          </cell>
        </row>
        <row r="18">
          <cell r="AD18">
            <v>0</v>
          </cell>
        </row>
        <row r="19">
          <cell r="AD19">
            <v>0</v>
          </cell>
        </row>
        <row r="20">
          <cell r="AD20">
            <v>0</v>
          </cell>
        </row>
        <row r="21">
          <cell r="AD21">
            <v>0</v>
          </cell>
        </row>
        <row r="22">
          <cell r="AD22">
            <v>0</v>
          </cell>
        </row>
        <row r="23">
          <cell r="AD23">
            <v>0</v>
          </cell>
        </row>
        <row r="24">
          <cell r="AD24">
            <v>0</v>
          </cell>
        </row>
        <row r="25">
          <cell r="AD25">
            <v>0</v>
          </cell>
        </row>
        <row r="26">
          <cell r="AD26">
            <v>0</v>
          </cell>
        </row>
        <row r="27">
          <cell r="AD27">
            <v>0</v>
          </cell>
        </row>
        <row r="28">
          <cell r="AD28">
            <v>0</v>
          </cell>
        </row>
        <row r="29">
          <cell r="AD29">
            <v>0</v>
          </cell>
        </row>
        <row r="31">
          <cell r="AD31">
            <v>0</v>
          </cell>
        </row>
        <row r="32">
          <cell r="AD32">
            <v>0</v>
          </cell>
        </row>
        <row r="33">
          <cell r="AD33">
            <v>0</v>
          </cell>
        </row>
        <row r="34">
          <cell r="AD34">
            <v>0</v>
          </cell>
        </row>
        <row r="35">
          <cell r="AD35">
            <v>0</v>
          </cell>
        </row>
        <row r="36">
          <cell r="AD36">
            <v>0</v>
          </cell>
        </row>
        <row r="38">
          <cell r="AD38">
            <v>0</v>
          </cell>
        </row>
        <row r="39">
          <cell r="AD39">
            <v>0</v>
          </cell>
        </row>
        <row r="41">
          <cell r="AD41">
            <v>0</v>
          </cell>
        </row>
        <row r="42">
          <cell r="AD42">
            <v>0</v>
          </cell>
        </row>
        <row r="43">
          <cell r="AD43">
            <v>0</v>
          </cell>
        </row>
        <row r="44">
          <cell r="AD44">
            <v>0</v>
          </cell>
        </row>
        <row r="46">
          <cell r="AD46">
            <v>0</v>
          </cell>
        </row>
        <row r="47">
          <cell r="AD47">
            <v>0</v>
          </cell>
        </row>
        <row r="48">
          <cell r="AD48">
            <v>0</v>
          </cell>
        </row>
        <row r="49">
          <cell r="AD49">
            <v>0</v>
          </cell>
        </row>
        <row r="50">
          <cell r="AD50">
            <v>0</v>
          </cell>
        </row>
        <row r="51">
          <cell r="AD51">
            <v>0</v>
          </cell>
        </row>
        <row r="52">
          <cell r="AD52">
            <v>0</v>
          </cell>
        </row>
        <row r="53">
          <cell r="AD53">
            <v>0</v>
          </cell>
        </row>
        <row r="54">
          <cell r="AD54">
            <v>0</v>
          </cell>
        </row>
        <row r="55">
          <cell r="AD55">
            <v>0</v>
          </cell>
        </row>
        <row r="56">
          <cell r="AD56">
            <v>0</v>
          </cell>
        </row>
      </sheetData>
      <sheetData sheetId="7">
        <row r="15">
          <cell r="AD15">
            <v>0</v>
          </cell>
        </row>
        <row r="16">
          <cell r="AD16">
            <v>0</v>
          </cell>
        </row>
        <row r="17">
          <cell r="AD17">
            <v>0</v>
          </cell>
        </row>
        <row r="18">
          <cell r="AD18">
            <v>0</v>
          </cell>
        </row>
        <row r="19">
          <cell r="AD19">
            <v>0</v>
          </cell>
        </row>
        <row r="21">
          <cell r="AD21">
            <v>0</v>
          </cell>
        </row>
        <row r="23">
          <cell r="AD23">
            <v>0</v>
          </cell>
        </row>
        <row r="24">
          <cell r="AD24">
            <v>0</v>
          </cell>
        </row>
        <row r="25">
          <cell r="AD25">
            <v>0</v>
          </cell>
        </row>
        <row r="27">
          <cell r="AD27">
            <v>0</v>
          </cell>
        </row>
        <row r="29">
          <cell r="AD29">
            <v>0</v>
          </cell>
        </row>
        <row r="30">
          <cell r="AD30">
            <v>0</v>
          </cell>
        </row>
        <row r="33">
          <cell r="O33">
            <v>0</v>
          </cell>
          <cell r="X33">
            <v>0</v>
          </cell>
          <cell r="AD33">
            <v>0</v>
          </cell>
        </row>
        <row r="34">
          <cell r="O34">
            <v>0</v>
          </cell>
          <cell r="X34">
            <v>0</v>
          </cell>
          <cell r="AD34">
            <v>0</v>
          </cell>
        </row>
        <row r="35">
          <cell r="O35">
            <v>0</v>
          </cell>
          <cell r="X35">
            <v>0</v>
          </cell>
          <cell r="AD35">
            <v>0</v>
          </cell>
        </row>
        <row r="36">
          <cell r="O36">
            <v>0</v>
          </cell>
          <cell r="X36">
            <v>0</v>
          </cell>
          <cell r="AD36">
            <v>0</v>
          </cell>
        </row>
        <row r="37">
          <cell r="O37">
            <v>0</v>
          </cell>
          <cell r="X37">
            <v>0</v>
          </cell>
          <cell r="AD37">
            <v>0</v>
          </cell>
        </row>
        <row r="38">
          <cell r="O38">
            <v>0</v>
          </cell>
          <cell r="X38">
            <v>0</v>
          </cell>
          <cell r="AD38">
            <v>0</v>
          </cell>
        </row>
        <row r="39">
          <cell r="O39">
            <v>0</v>
          </cell>
          <cell r="X39">
            <v>0</v>
          </cell>
          <cell r="AD39">
            <v>0</v>
          </cell>
        </row>
        <row r="40">
          <cell r="O40">
            <v>0</v>
          </cell>
          <cell r="X40">
            <v>0</v>
          </cell>
          <cell r="AD40">
            <v>0</v>
          </cell>
        </row>
        <row r="41">
          <cell r="O41">
            <v>0</v>
          </cell>
          <cell r="X41">
            <v>0</v>
          </cell>
          <cell r="AD41">
            <v>0</v>
          </cell>
        </row>
        <row r="42">
          <cell r="O42">
            <v>0</v>
          </cell>
          <cell r="X42">
            <v>0</v>
          </cell>
          <cell r="AD42">
            <v>0</v>
          </cell>
        </row>
        <row r="43">
          <cell r="O43">
            <v>0</v>
          </cell>
          <cell r="X43">
            <v>0</v>
          </cell>
          <cell r="AD43">
            <v>0</v>
          </cell>
        </row>
      </sheetData>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
      <sheetName val="２"/>
      <sheetName val="３"/>
      <sheetName val="4-1"/>
      <sheetName val="4-2"/>
      <sheetName val="4-3"/>
      <sheetName val="4-4"/>
      <sheetName val="4-5"/>
      <sheetName val="4-6"/>
      <sheetName val="4-7"/>
    </sheetNames>
    <sheetDataSet>
      <sheetData sheetId="0"/>
      <sheetData sheetId="1"/>
      <sheetData sheetId="2"/>
      <sheetData sheetId="3"/>
      <sheetData sheetId="4">
        <row r="13">
          <cell r="AD13">
            <v>0</v>
          </cell>
        </row>
        <row r="14">
          <cell r="AD14">
            <v>0</v>
          </cell>
        </row>
        <row r="15">
          <cell r="AD15">
            <v>0</v>
          </cell>
        </row>
        <row r="16">
          <cell r="AD16">
            <v>0</v>
          </cell>
        </row>
        <row r="17">
          <cell r="AD17">
            <v>0</v>
          </cell>
        </row>
        <row r="18">
          <cell r="AD18">
            <v>0</v>
          </cell>
        </row>
        <row r="19">
          <cell r="AD19">
            <v>0</v>
          </cell>
        </row>
        <row r="20">
          <cell r="AD20">
            <v>0</v>
          </cell>
        </row>
        <row r="21">
          <cell r="AD21">
            <v>0</v>
          </cell>
        </row>
        <row r="22">
          <cell r="AD22">
            <v>0</v>
          </cell>
        </row>
        <row r="23">
          <cell r="AD23">
            <v>0</v>
          </cell>
        </row>
        <row r="25">
          <cell r="AD25">
            <v>0</v>
          </cell>
        </row>
        <row r="26">
          <cell r="AD26">
            <v>0</v>
          </cell>
        </row>
        <row r="27">
          <cell r="AD27">
            <v>0</v>
          </cell>
        </row>
        <row r="28">
          <cell r="AD28">
            <v>0</v>
          </cell>
        </row>
        <row r="30">
          <cell r="AD30">
            <v>0</v>
          </cell>
        </row>
        <row r="32">
          <cell r="AD32">
            <v>0</v>
          </cell>
        </row>
        <row r="33">
          <cell r="AD33">
            <v>0</v>
          </cell>
        </row>
        <row r="34">
          <cell r="AD34">
            <v>0</v>
          </cell>
        </row>
        <row r="36">
          <cell r="AD36">
            <v>0</v>
          </cell>
        </row>
        <row r="37">
          <cell r="AD37">
            <v>0</v>
          </cell>
        </row>
        <row r="38">
          <cell r="AD38">
            <v>0</v>
          </cell>
        </row>
        <row r="39">
          <cell r="AD39">
            <v>0</v>
          </cell>
        </row>
      </sheetData>
      <sheetData sheetId="5">
        <row r="13">
          <cell r="AD13">
            <v>0</v>
          </cell>
        </row>
        <row r="14">
          <cell r="AD14">
            <v>0</v>
          </cell>
        </row>
        <row r="15">
          <cell r="AD15">
            <v>0</v>
          </cell>
        </row>
        <row r="16">
          <cell r="AD16">
            <v>0</v>
          </cell>
        </row>
        <row r="18">
          <cell r="AD18">
            <v>0</v>
          </cell>
        </row>
        <row r="20">
          <cell r="AD20">
            <v>0</v>
          </cell>
        </row>
        <row r="21">
          <cell r="AD21">
            <v>0</v>
          </cell>
        </row>
        <row r="22">
          <cell r="AD22">
            <v>0</v>
          </cell>
        </row>
        <row r="23">
          <cell r="AD23">
            <v>0</v>
          </cell>
        </row>
        <row r="24">
          <cell r="AD24">
            <v>0</v>
          </cell>
        </row>
        <row r="27">
          <cell r="O27">
            <v>0</v>
          </cell>
          <cell r="X27">
            <v>0</v>
          </cell>
          <cell r="AD27">
            <v>0</v>
          </cell>
        </row>
        <row r="28">
          <cell r="O28">
            <v>0</v>
          </cell>
          <cell r="X28">
            <v>0</v>
          </cell>
          <cell r="AD28">
            <v>0</v>
          </cell>
        </row>
        <row r="29">
          <cell r="O29">
            <v>0</v>
          </cell>
          <cell r="X29">
            <v>0</v>
          </cell>
          <cell r="AD29">
            <v>0</v>
          </cell>
        </row>
        <row r="30">
          <cell r="O30">
            <v>0</v>
          </cell>
          <cell r="X30">
            <v>0</v>
          </cell>
          <cell r="AD30">
            <v>0</v>
          </cell>
        </row>
        <row r="31">
          <cell r="O31">
            <v>0</v>
          </cell>
          <cell r="X31">
            <v>0</v>
          </cell>
          <cell r="AD31">
            <v>0</v>
          </cell>
        </row>
        <row r="32">
          <cell r="O32">
            <v>0</v>
          </cell>
          <cell r="X32">
            <v>0</v>
          </cell>
          <cell r="AD32">
            <v>0</v>
          </cell>
        </row>
      </sheetData>
      <sheetData sheetId="6">
        <row r="13">
          <cell r="AD13">
            <v>0</v>
          </cell>
        </row>
        <row r="14">
          <cell r="AD14">
            <v>0</v>
          </cell>
        </row>
        <row r="15">
          <cell r="AD15">
            <v>0</v>
          </cell>
        </row>
        <row r="16">
          <cell r="AD16">
            <v>0</v>
          </cell>
        </row>
        <row r="17">
          <cell r="AD17">
            <v>0</v>
          </cell>
        </row>
        <row r="18">
          <cell r="AD18">
            <v>0</v>
          </cell>
        </row>
        <row r="19">
          <cell r="AD19">
            <v>0</v>
          </cell>
        </row>
        <row r="20">
          <cell r="AD20">
            <v>0</v>
          </cell>
        </row>
        <row r="21">
          <cell r="AD21">
            <v>0</v>
          </cell>
        </row>
        <row r="22">
          <cell r="AD22">
            <v>0</v>
          </cell>
        </row>
        <row r="23">
          <cell r="AD23">
            <v>0</v>
          </cell>
        </row>
        <row r="24">
          <cell r="AD24">
            <v>0</v>
          </cell>
        </row>
        <row r="25">
          <cell r="AD25">
            <v>0</v>
          </cell>
        </row>
        <row r="26">
          <cell r="AD26">
            <v>0</v>
          </cell>
        </row>
        <row r="27">
          <cell r="AD27">
            <v>0</v>
          </cell>
        </row>
        <row r="29">
          <cell r="AD29">
            <v>0</v>
          </cell>
        </row>
        <row r="30">
          <cell r="AD30">
            <v>0</v>
          </cell>
        </row>
        <row r="31">
          <cell r="AD31">
            <v>0</v>
          </cell>
        </row>
        <row r="32">
          <cell r="AD32">
            <v>0</v>
          </cell>
        </row>
        <row r="33">
          <cell r="AD33">
            <v>0</v>
          </cell>
        </row>
        <row r="34">
          <cell r="AD34">
            <v>0</v>
          </cell>
        </row>
        <row r="36">
          <cell r="AD36">
            <v>0</v>
          </cell>
        </row>
        <row r="37">
          <cell r="AD37">
            <v>0</v>
          </cell>
        </row>
        <row r="39">
          <cell r="AD39">
            <v>0</v>
          </cell>
        </row>
        <row r="40">
          <cell r="AD40">
            <v>0</v>
          </cell>
        </row>
        <row r="41">
          <cell r="AD41">
            <v>0</v>
          </cell>
        </row>
        <row r="43">
          <cell r="AD43">
            <v>0</v>
          </cell>
        </row>
        <row r="44">
          <cell r="AD44">
            <v>0</v>
          </cell>
        </row>
        <row r="45">
          <cell r="AD45">
            <v>0</v>
          </cell>
        </row>
        <row r="46">
          <cell r="AD46">
            <v>0</v>
          </cell>
        </row>
        <row r="47">
          <cell r="AD47">
            <v>0</v>
          </cell>
        </row>
        <row r="48">
          <cell r="AD48">
            <v>0</v>
          </cell>
        </row>
        <row r="49">
          <cell r="AD49">
            <v>0</v>
          </cell>
        </row>
        <row r="50">
          <cell r="AD50">
            <v>0</v>
          </cell>
        </row>
        <row r="51">
          <cell r="AD51">
            <v>0</v>
          </cell>
        </row>
        <row r="52">
          <cell r="AD52">
            <v>0</v>
          </cell>
        </row>
      </sheetData>
      <sheetData sheetId="7">
        <row r="13">
          <cell r="AD13">
            <v>0</v>
          </cell>
        </row>
        <row r="14">
          <cell r="AD14">
            <v>0</v>
          </cell>
        </row>
        <row r="15">
          <cell r="AD15">
            <v>0</v>
          </cell>
        </row>
        <row r="16">
          <cell r="AD16">
            <v>0</v>
          </cell>
        </row>
        <row r="17">
          <cell r="AD17">
            <v>0</v>
          </cell>
        </row>
        <row r="18">
          <cell r="AD18">
            <v>0</v>
          </cell>
        </row>
        <row r="19">
          <cell r="AD19">
            <v>0</v>
          </cell>
        </row>
        <row r="21">
          <cell r="AD21">
            <v>0</v>
          </cell>
        </row>
        <row r="23">
          <cell r="AD23">
            <v>0</v>
          </cell>
        </row>
        <row r="24">
          <cell r="AD24">
            <v>0</v>
          </cell>
        </row>
        <row r="25">
          <cell r="AD25">
            <v>0</v>
          </cell>
        </row>
        <row r="27">
          <cell r="AD27">
            <v>0</v>
          </cell>
        </row>
        <row r="29">
          <cell r="AD29">
            <v>0</v>
          </cell>
        </row>
        <row r="30">
          <cell r="AD30">
            <v>0</v>
          </cell>
        </row>
        <row r="31">
          <cell r="AD31">
            <v>0</v>
          </cell>
        </row>
        <row r="34">
          <cell r="O34">
            <v>0</v>
          </cell>
          <cell r="X34">
            <v>0</v>
          </cell>
          <cell r="AD34">
            <v>0</v>
          </cell>
        </row>
        <row r="35">
          <cell r="O35">
            <v>0</v>
          </cell>
          <cell r="X35">
            <v>0</v>
          </cell>
          <cell r="AD35">
            <v>0</v>
          </cell>
        </row>
        <row r="36">
          <cell r="O36">
            <v>0</v>
          </cell>
          <cell r="X36">
            <v>0</v>
          </cell>
          <cell r="AD36">
            <v>0</v>
          </cell>
        </row>
        <row r="37">
          <cell r="O37">
            <v>0</v>
          </cell>
          <cell r="X37">
            <v>0</v>
          </cell>
          <cell r="AD37">
            <v>0</v>
          </cell>
        </row>
        <row r="38">
          <cell r="O38">
            <v>0</v>
          </cell>
          <cell r="X38">
            <v>0</v>
          </cell>
          <cell r="AD38">
            <v>0</v>
          </cell>
        </row>
        <row r="39">
          <cell r="O39">
            <v>0</v>
          </cell>
          <cell r="X39">
            <v>0</v>
          </cell>
          <cell r="AD39">
            <v>0</v>
          </cell>
        </row>
        <row r="40">
          <cell r="O40">
            <v>0</v>
          </cell>
          <cell r="X40">
            <v>0</v>
          </cell>
          <cell r="AD40">
            <v>0</v>
          </cell>
        </row>
        <row r="41">
          <cell r="O41">
            <v>0</v>
          </cell>
          <cell r="X41">
            <v>0</v>
          </cell>
          <cell r="AD41">
            <v>0</v>
          </cell>
        </row>
        <row r="42">
          <cell r="O42">
            <v>0</v>
          </cell>
          <cell r="X42">
            <v>0</v>
          </cell>
          <cell r="AD42">
            <v>0</v>
          </cell>
        </row>
        <row r="43">
          <cell r="O43">
            <v>0</v>
          </cell>
          <cell r="X43">
            <v>0</v>
          </cell>
          <cell r="AD43">
            <v>0</v>
          </cell>
        </row>
        <row r="44">
          <cell r="O44">
            <v>0</v>
          </cell>
          <cell r="X44">
            <v>0</v>
          </cell>
          <cell r="AD44">
            <v>0</v>
          </cell>
        </row>
      </sheetData>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A36EB-B5BC-44DF-8E61-72F1E90D5E62}">
  <sheetPr>
    <pageSetUpPr fitToPage="1"/>
  </sheetPr>
  <dimension ref="A1:AY525"/>
  <sheetViews>
    <sheetView showGridLines="0" tabSelected="1" zoomScaleNormal="100" workbookViewId="0">
      <selection activeCell="D4" sqref="D4:Z5"/>
    </sheetView>
  </sheetViews>
  <sheetFormatPr defaultColWidth="9" defaultRowHeight="13.5"/>
  <cols>
    <col min="1" max="18" width="3" style="9" customWidth="1"/>
    <col min="19" max="28" width="3" style="8" customWidth="1"/>
    <col min="29" max="29" width="2.625" style="8" customWidth="1"/>
    <col min="30" max="16384" width="9" style="8"/>
  </cols>
  <sheetData>
    <row r="1" spans="1:51" s="5" customFormat="1" ht="12" customHeight="1">
      <c r="A1" s="3" t="s">
        <v>9</v>
      </c>
      <c r="B1" s="3"/>
      <c r="C1" s="3"/>
      <c r="D1" s="3"/>
      <c r="E1" s="3"/>
      <c r="F1" s="4"/>
      <c r="G1" s="3"/>
      <c r="H1" s="3"/>
      <c r="I1" s="3"/>
      <c r="J1" s="3"/>
      <c r="K1" s="3"/>
      <c r="L1" s="3"/>
      <c r="M1" s="3"/>
      <c r="N1" s="3"/>
      <c r="O1" s="3"/>
      <c r="P1" s="3"/>
      <c r="Q1" s="3"/>
      <c r="R1" s="3"/>
      <c r="S1" s="207" t="s">
        <v>10</v>
      </c>
      <c r="T1" s="207"/>
      <c r="U1" s="207"/>
      <c r="V1" s="207"/>
      <c r="W1" s="207"/>
      <c r="X1" s="207"/>
      <c r="Y1" s="207"/>
      <c r="Z1" s="207"/>
      <c r="AA1" s="207"/>
      <c r="AB1" s="207"/>
      <c r="AC1" s="207"/>
    </row>
    <row r="2" spans="1:51" ht="12" customHeight="1">
      <c r="A2" s="6"/>
      <c r="B2" s="6"/>
      <c r="C2" s="6"/>
      <c r="D2" s="6"/>
      <c r="E2" s="6"/>
      <c r="F2" s="6"/>
      <c r="G2" s="6"/>
      <c r="H2" s="6"/>
      <c r="I2" s="6"/>
      <c r="J2" s="6"/>
      <c r="K2" s="6"/>
      <c r="L2" s="6"/>
      <c r="M2" s="6"/>
      <c r="N2" s="6"/>
      <c r="O2" s="6"/>
      <c r="P2" s="6"/>
      <c r="Q2" s="6"/>
      <c r="R2" s="6"/>
      <c r="S2" s="7"/>
      <c r="T2" s="7"/>
      <c r="U2" s="7"/>
      <c r="V2" s="7"/>
      <c r="W2" s="6"/>
      <c r="X2" s="6"/>
      <c r="Y2" s="6"/>
      <c r="Z2" s="6"/>
      <c r="AA2" s="6"/>
      <c r="AB2" s="7"/>
      <c r="AC2" s="102" t="s">
        <v>62</v>
      </c>
    </row>
    <row r="3" spans="1:51" ht="8.4499999999999993" customHeight="1">
      <c r="R3" s="10"/>
    </row>
    <row r="4" spans="1:51" ht="15" customHeight="1">
      <c r="C4" s="8"/>
      <c r="D4" s="208" t="s">
        <v>224</v>
      </c>
      <c r="E4" s="209"/>
      <c r="F4" s="209"/>
      <c r="G4" s="209"/>
      <c r="H4" s="209"/>
      <c r="I4" s="209"/>
      <c r="J4" s="209"/>
      <c r="K4" s="209"/>
      <c r="L4" s="209"/>
      <c r="M4" s="209"/>
      <c r="N4" s="209"/>
      <c r="O4" s="209"/>
      <c r="P4" s="209"/>
      <c r="Q4" s="209"/>
      <c r="R4" s="209"/>
      <c r="S4" s="209"/>
      <c r="T4" s="209"/>
      <c r="U4" s="209"/>
      <c r="V4" s="209"/>
      <c r="W4" s="209"/>
      <c r="X4" s="209"/>
      <c r="Y4" s="209"/>
      <c r="Z4" s="210"/>
    </row>
    <row r="5" spans="1:51" ht="15.6" customHeight="1">
      <c r="C5" s="11"/>
      <c r="D5" s="211"/>
      <c r="E5" s="212"/>
      <c r="F5" s="212"/>
      <c r="G5" s="212"/>
      <c r="H5" s="212"/>
      <c r="I5" s="212"/>
      <c r="J5" s="212"/>
      <c r="K5" s="212"/>
      <c r="L5" s="212"/>
      <c r="M5" s="212"/>
      <c r="N5" s="212"/>
      <c r="O5" s="212"/>
      <c r="P5" s="212"/>
      <c r="Q5" s="212"/>
      <c r="R5" s="212"/>
      <c r="S5" s="212"/>
      <c r="T5" s="212"/>
      <c r="U5" s="212"/>
      <c r="V5" s="212"/>
      <c r="W5" s="212"/>
      <c r="X5" s="212"/>
      <c r="Y5" s="212"/>
      <c r="Z5" s="213"/>
    </row>
    <row r="6" spans="1:51" ht="7.9" customHeight="1">
      <c r="F6" s="12"/>
      <c r="AD6" s="15"/>
      <c r="AE6" s="15"/>
      <c r="AF6" s="15"/>
      <c r="AG6" s="15"/>
      <c r="AH6" s="15"/>
      <c r="AI6" s="15"/>
      <c r="AJ6" s="15"/>
      <c r="AK6" s="15"/>
      <c r="AL6" s="15"/>
      <c r="AM6" s="15"/>
      <c r="AN6" s="15"/>
      <c r="AO6" s="15"/>
      <c r="AP6" s="15"/>
      <c r="AQ6" s="15"/>
      <c r="AR6" s="15"/>
      <c r="AS6" s="15"/>
      <c r="AT6" s="15"/>
      <c r="AU6" s="15"/>
      <c r="AV6" s="15"/>
      <c r="AW6" s="15"/>
      <c r="AX6" s="15"/>
      <c r="AY6" s="15"/>
    </row>
    <row r="7" spans="1:51" ht="13.9" customHeight="1">
      <c r="A7" s="13"/>
      <c r="B7" s="13"/>
      <c r="C7" s="13"/>
      <c r="D7" s="13"/>
      <c r="E7" s="13"/>
      <c r="F7" s="13"/>
      <c r="G7" s="13"/>
      <c r="H7" s="13"/>
      <c r="I7" s="13"/>
      <c r="J7" s="13"/>
      <c r="K7" s="13"/>
      <c r="L7" s="8"/>
      <c r="M7" s="8"/>
      <c r="N7" s="8"/>
      <c r="O7" s="8"/>
      <c r="P7" s="8"/>
      <c r="Q7" s="8"/>
      <c r="R7" s="8"/>
      <c r="V7" s="214" t="s">
        <v>330</v>
      </c>
      <c r="W7" s="215"/>
      <c r="X7" s="103" t="s">
        <v>20</v>
      </c>
      <c r="Y7" s="37"/>
      <c r="Z7" s="13" t="s">
        <v>36</v>
      </c>
      <c r="AA7" s="37"/>
      <c r="AB7" s="13" t="s">
        <v>33</v>
      </c>
      <c r="AD7" s="15"/>
      <c r="AE7" s="15"/>
      <c r="AF7" s="15"/>
      <c r="AG7" s="15"/>
      <c r="AH7" s="15"/>
      <c r="AI7" s="15"/>
      <c r="AJ7" s="15"/>
      <c r="AK7" s="15"/>
      <c r="AL7" s="15"/>
      <c r="AM7" s="15"/>
      <c r="AN7" s="15"/>
      <c r="AO7" s="15"/>
      <c r="AP7" s="15"/>
      <c r="AQ7" s="15"/>
      <c r="AR7" s="15"/>
      <c r="AS7" s="15"/>
      <c r="AT7" s="15"/>
      <c r="AU7" s="15"/>
      <c r="AV7" s="15"/>
      <c r="AW7" s="15"/>
      <c r="AX7" s="15"/>
      <c r="AY7" s="15"/>
    </row>
    <row r="8" spans="1:51" ht="13.9" customHeight="1">
      <c r="A8" s="13"/>
      <c r="B8" s="13"/>
      <c r="C8" s="13"/>
      <c r="D8" s="13"/>
      <c r="E8" s="13"/>
      <c r="F8" s="13"/>
      <c r="G8" s="13"/>
      <c r="H8" s="13"/>
      <c r="I8" s="13"/>
      <c r="J8" s="13"/>
      <c r="K8" s="13"/>
      <c r="L8" s="8"/>
      <c r="M8" s="8"/>
      <c r="N8" s="8"/>
      <c r="O8" s="8"/>
      <c r="P8" s="8"/>
      <c r="Q8" s="8"/>
      <c r="R8" s="8"/>
      <c r="V8" s="13"/>
      <c r="W8" s="13"/>
      <c r="X8" s="103"/>
      <c r="Y8" s="13"/>
      <c r="Z8" s="13"/>
      <c r="AA8" s="13"/>
      <c r="AB8" s="38" t="s">
        <v>29</v>
      </c>
      <c r="AD8" s="15"/>
      <c r="AE8" s="15"/>
      <c r="AF8" s="15"/>
      <c r="AG8" s="15"/>
      <c r="AH8" s="15"/>
      <c r="AI8" s="15"/>
      <c r="AJ8" s="15"/>
      <c r="AK8" s="15"/>
      <c r="AL8" s="15"/>
      <c r="AM8" s="15"/>
      <c r="AN8" s="15"/>
      <c r="AO8" s="15"/>
      <c r="AP8" s="15"/>
      <c r="AQ8" s="15"/>
      <c r="AR8" s="15"/>
      <c r="AS8" s="15"/>
      <c r="AT8" s="15"/>
      <c r="AU8" s="15"/>
      <c r="AV8" s="15"/>
      <c r="AW8" s="15"/>
      <c r="AX8" s="15"/>
      <c r="AY8" s="15"/>
    </row>
    <row r="9" spans="1:51" ht="8.4499999999999993" customHeight="1">
      <c r="A9" s="13"/>
      <c r="B9" s="13"/>
      <c r="C9" s="13"/>
      <c r="D9" s="13"/>
      <c r="E9" s="13"/>
      <c r="F9" s="13"/>
      <c r="G9" s="13"/>
      <c r="H9" s="13"/>
      <c r="I9" s="13"/>
      <c r="J9" s="13"/>
      <c r="K9" s="13"/>
      <c r="L9" s="8"/>
      <c r="M9" s="8"/>
      <c r="N9" s="8"/>
      <c r="O9" s="8"/>
      <c r="P9" s="8"/>
      <c r="Q9" s="8"/>
      <c r="R9" s="8"/>
      <c r="V9" s="13"/>
      <c r="W9" s="13"/>
      <c r="X9" s="103"/>
      <c r="Y9" s="13"/>
      <c r="Z9" s="13"/>
      <c r="AA9" s="13"/>
      <c r="AB9" s="39"/>
      <c r="AD9" s="15"/>
      <c r="AE9" s="15"/>
      <c r="AF9" s="15"/>
      <c r="AG9" s="15"/>
      <c r="AH9" s="15"/>
      <c r="AI9" s="15"/>
      <c r="AJ9" s="15"/>
      <c r="AK9" s="15"/>
      <c r="AL9" s="15"/>
      <c r="AM9" s="15"/>
      <c r="AN9" s="15"/>
      <c r="AO9" s="15"/>
      <c r="AP9" s="15"/>
      <c r="AQ9" s="15"/>
      <c r="AR9" s="15"/>
      <c r="AS9" s="15"/>
      <c r="AT9" s="15"/>
      <c r="AU9" s="15"/>
      <c r="AV9" s="15"/>
      <c r="AW9" s="15"/>
      <c r="AX9" s="15"/>
      <c r="AY9" s="15"/>
    </row>
    <row r="10" spans="1:51" ht="13.9" customHeight="1">
      <c r="A10" s="9" t="s">
        <v>40</v>
      </c>
      <c r="B10" s="8"/>
      <c r="C10" s="8"/>
      <c r="D10" s="8"/>
      <c r="E10" s="8"/>
      <c r="F10" s="8"/>
      <c r="G10" s="8"/>
      <c r="H10" s="8"/>
      <c r="I10" s="8"/>
      <c r="J10" s="8"/>
      <c r="K10" s="8"/>
      <c r="L10" s="8"/>
      <c r="M10" s="8"/>
      <c r="N10" s="8"/>
      <c r="O10" s="8"/>
      <c r="P10" s="8"/>
      <c r="Q10" s="8"/>
      <c r="R10" s="8"/>
      <c r="AD10" s="15"/>
      <c r="AE10" s="15"/>
      <c r="AF10" s="15"/>
      <c r="AG10" s="15"/>
      <c r="AH10" s="15"/>
      <c r="AI10" s="15"/>
      <c r="AJ10" s="15"/>
      <c r="AK10" s="15"/>
      <c r="AL10" s="15"/>
      <c r="AM10" s="15"/>
      <c r="AN10" s="15"/>
      <c r="AO10" s="15"/>
      <c r="AP10" s="15"/>
      <c r="AQ10" s="15"/>
      <c r="AR10" s="15"/>
      <c r="AS10" s="15"/>
      <c r="AT10" s="15"/>
      <c r="AU10" s="15"/>
      <c r="AV10" s="15"/>
      <c r="AW10" s="15"/>
      <c r="AX10" s="15"/>
      <c r="AY10" s="15"/>
    </row>
    <row r="11" spans="1:51" ht="5.25" customHeight="1">
      <c r="E11" s="31"/>
      <c r="J11" s="31"/>
      <c r="K11" s="8"/>
      <c r="AD11" s="15"/>
      <c r="AE11" s="15"/>
      <c r="AF11" s="15"/>
      <c r="AG11" s="15"/>
      <c r="AH11" s="15"/>
      <c r="AI11" s="15"/>
      <c r="AJ11" s="15"/>
      <c r="AK11" s="15"/>
      <c r="AL11" s="15"/>
      <c r="AM11" s="15"/>
      <c r="AN11" s="15"/>
      <c r="AO11" s="15"/>
      <c r="AP11" s="15"/>
      <c r="AQ11" s="15"/>
      <c r="AR11" s="15"/>
      <c r="AS11" s="15"/>
      <c r="AT11" s="15"/>
      <c r="AU11" s="15"/>
      <c r="AV11" s="15"/>
      <c r="AW11" s="15"/>
      <c r="AX11" s="15"/>
      <c r="AY11" s="15"/>
    </row>
    <row r="12" spans="1:51" ht="15" customHeight="1">
      <c r="A12" s="9" t="s">
        <v>331</v>
      </c>
      <c r="B12" s="8"/>
      <c r="C12" s="8"/>
      <c r="D12" s="8"/>
      <c r="E12" s="8"/>
      <c r="F12" s="216"/>
      <c r="G12" s="217"/>
      <c r="H12" s="217"/>
      <c r="I12" s="217"/>
      <c r="J12" s="217"/>
      <c r="K12" s="217"/>
      <c r="L12" s="217"/>
      <c r="M12" s="217"/>
      <c r="N12" s="217"/>
      <c r="O12" s="217"/>
      <c r="P12" s="218"/>
      <c r="Q12" s="8"/>
      <c r="R12" s="8"/>
      <c r="AD12" s="15"/>
      <c r="AE12" s="15"/>
      <c r="AF12" s="15"/>
      <c r="AG12" s="15"/>
      <c r="AH12" s="15"/>
      <c r="AI12" s="15"/>
      <c r="AJ12" s="15"/>
      <c r="AK12" s="15"/>
      <c r="AL12" s="15"/>
      <c r="AM12" s="15"/>
      <c r="AN12" s="15"/>
      <c r="AO12" s="15"/>
      <c r="AP12" s="15"/>
      <c r="AQ12" s="15"/>
      <c r="AR12" s="15"/>
      <c r="AS12" s="15"/>
      <c r="AT12" s="15"/>
      <c r="AU12" s="15"/>
      <c r="AV12" s="15"/>
      <c r="AW12" s="15"/>
      <c r="AX12" s="15"/>
      <c r="AY12" s="15"/>
    </row>
    <row r="13" spans="1:51" ht="5.25" customHeight="1">
      <c r="E13" s="31"/>
      <c r="J13" s="31"/>
      <c r="K13" s="8"/>
      <c r="AD13" s="15"/>
      <c r="AE13" s="15"/>
      <c r="AF13" s="15"/>
      <c r="AG13" s="15"/>
      <c r="AH13" s="15"/>
      <c r="AI13" s="15"/>
      <c r="AJ13" s="15"/>
      <c r="AK13" s="15"/>
      <c r="AL13" s="15"/>
      <c r="AM13" s="15"/>
      <c r="AN13" s="15"/>
      <c r="AO13" s="15"/>
      <c r="AP13" s="15"/>
      <c r="AQ13" s="15"/>
      <c r="AR13" s="15"/>
      <c r="AS13" s="15"/>
      <c r="AT13" s="15"/>
      <c r="AU13" s="15"/>
      <c r="AV13" s="15"/>
      <c r="AW13" s="15"/>
      <c r="AX13" s="15"/>
      <c r="AY13" s="15"/>
    </row>
    <row r="14" spans="1:51" ht="24" customHeight="1">
      <c r="A14" s="103" t="s">
        <v>34</v>
      </c>
      <c r="B14" s="8"/>
      <c r="C14" s="49"/>
      <c r="D14" s="49"/>
      <c r="E14" s="51"/>
      <c r="F14" s="182"/>
      <c r="G14" s="184"/>
      <c r="H14" s="184"/>
      <c r="I14" s="184"/>
      <c r="J14" s="184"/>
      <c r="K14" s="184"/>
      <c r="L14" s="184"/>
      <c r="M14" s="184"/>
      <c r="N14" s="184"/>
      <c r="O14" s="184"/>
      <c r="P14" s="185"/>
      <c r="Q14" s="13"/>
      <c r="S14" s="103" t="s">
        <v>21</v>
      </c>
      <c r="T14" s="14"/>
      <c r="U14" s="14"/>
      <c r="V14" s="219"/>
      <c r="W14" s="220"/>
      <c r="X14" s="13" t="s">
        <v>35</v>
      </c>
      <c r="Y14" s="25"/>
      <c r="Z14" s="13" t="s">
        <v>36</v>
      </c>
      <c r="AA14" s="25"/>
      <c r="AB14" s="103" t="s">
        <v>22</v>
      </c>
      <c r="AD14" s="15"/>
      <c r="AE14" s="15"/>
      <c r="AF14" s="15"/>
      <c r="AG14" s="15"/>
      <c r="AH14" s="15"/>
      <c r="AI14" s="15"/>
      <c r="AJ14" s="15"/>
      <c r="AK14" s="15"/>
      <c r="AL14" s="15"/>
      <c r="AM14" s="15"/>
      <c r="AN14" s="15"/>
      <c r="AO14" s="15"/>
      <c r="AP14" s="15"/>
      <c r="AQ14" s="15"/>
      <c r="AR14" s="15"/>
      <c r="AS14" s="15"/>
      <c r="AT14" s="15"/>
      <c r="AU14" s="15"/>
      <c r="AV14" s="15"/>
      <c r="AW14" s="15"/>
      <c r="AX14" s="15"/>
      <c r="AY14" s="15"/>
    </row>
    <row r="15" spans="1:51" ht="12" customHeight="1">
      <c r="B15" s="16"/>
      <c r="C15" s="16"/>
      <c r="D15" s="14"/>
      <c r="E15" s="103"/>
      <c r="F15" s="103"/>
      <c r="G15" s="103"/>
      <c r="H15" s="103"/>
      <c r="I15" s="103"/>
      <c r="J15" s="103"/>
      <c r="K15" s="103"/>
      <c r="L15" s="103"/>
      <c r="M15" s="103"/>
      <c r="N15" s="103"/>
      <c r="O15" s="103"/>
      <c r="P15" s="103"/>
      <c r="Q15" s="103"/>
      <c r="AD15" s="15"/>
      <c r="AE15" s="15"/>
      <c r="AF15" s="15"/>
      <c r="AG15" s="15"/>
      <c r="AH15" s="15"/>
      <c r="AI15" s="15"/>
      <c r="AJ15" s="15"/>
      <c r="AK15" s="15"/>
      <c r="AL15" s="15"/>
      <c r="AM15" s="15"/>
      <c r="AN15" s="15"/>
      <c r="AO15" s="15"/>
      <c r="AP15" s="15"/>
      <c r="AQ15" s="15"/>
      <c r="AR15" s="15"/>
      <c r="AS15" s="15"/>
      <c r="AT15" s="15"/>
      <c r="AU15" s="15"/>
      <c r="AV15" s="15"/>
      <c r="AW15" s="15"/>
      <c r="AX15" s="15"/>
      <c r="AY15" s="15"/>
    </row>
    <row r="16" spans="1:51" s="24" customFormat="1" ht="19.149999999999999" customHeight="1">
      <c r="A16" s="24" t="s">
        <v>256</v>
      </c>
      <c r="B16" s="9"/>
      <c r="C16" s="9"/>
      <c r="D16" s="103"/>
      <c r="E16" s="103"/>
      <c r="F16" s="103"/>
      <c r="G16" s="103"/>
      <c r="H16" s="103"/>
      <c r="I16" s="182"/>
      <c r="J16" s="184"/>
      <c r="K16" s="184"/>
      <c r="L16" s="184"/>
      <c r="M16" s="184"/>
      <c r="N16" s="184"/>
      <c r="O16" s="184"/>
      <c r="P16" s="184"/>
      <c r="Q16" s="184"/>
      <c r="R16" s="185"/>
      <c r="AD16" s="50"/>
      <c r="AE16" s="50"/>
      <c r="AF16" s="50"/>
      <c r="AG16" s="50"/>
      <c r="AH16" s="50"/>
      <c r="AI16" s="50"/>
      <c r="AJ16" s="50"/>
      <c r="AK16" s="50"/>
      <c r="AL16" s="50"/>
      <c r="AM16" s="50"/>
      <c r="AN16" s="50"/>
      <c r="AO16" s="50"/>
      <c r="AP16" s="50"/>
      <c r="AQ16" s="50"/>
      <c r="AR16" s="50"/>
      <c r="AS16" s="50"/>
      <c r="AT16" s="50"/>
      <c r="AU16" s="50"/>
      <c r="AV16" s="50"/>
      <c r="AW16" s="50"/>
      <c r="AX16" s="50"/>
      <c r="AY16" s="50"/>
    </row>
    <row r="17" spans="1:51" ht="12" customHeight="1">
      <c r="B17" s="16"/>
      <c r="C17" s="16"/>
      <c r="D17" s="14"/>
      <c r="E17" s="103"/>
      <c r="F17" s="103"/>
      <c r="G17" s="103"/>
      <c r="H17" s="103"/>
      <c r="I17" s="103"/>
      <c r="J17" s="103"/>
      <c r="K17" s="103"/>
      <c r="L17" s="103"/>
      <c r="M17" s="103"/>
      <c r="N17" s="103"/>
      <c r="O17" s="103"/>
      <c r="P17" s="103"/>
      <c r="Q17" s="103"/>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51" ht="24.6" customHeight="1">
      <c r="B18" s="205" t="s">
        <v>41</v>
      </c>
      <c r="C18" s="206"/>
      <c r="D18" s="206"/>
      <c r="E18" s="51"/>
      <c r="F18" s="189"/>
      <c r="G18" s="190"/>
      <c r="H18" s="190"/>
      <c r="I18" s="190"/>
      <c r="J18" s="190"/>
      <c r="K18" s="190"/>
      <c r="L18" s="190"/>
      <c r="M18" s="190"/>
      <c r="N18" s="190"/>
      <c r="O18" s="190"/>
      <c r="P18" s="190"/>
      <c r="Q18" s="190"/>
      <c r="R18" s="190"/>
      <c r="S18" s="190"/>
      <c r="T18" s="190"/>
      <c r="U18" s="190"/>
      <c r="V18" s="190"/>
      <c r="W18" s="190"/>
      <c r="X18" s="190"/>
      <c r="Y18" s="190"/>
      <c r="Z18" s="190"/>
      <c r="AA18" s="190"/>
      <c r="AB18" s="190"/>
      <c r="AC18" s="191"/>
      <c r="AD18" s="15"/>
      <c r="AE18" s="15"/>
      <c r="AF18" s="15"/>
      <c r="AG18" s="15"/>
      <c r="AH18" s="15"/>
      <c r="AI18" s="15"/>
      <c r="AJ18" s="15"/>
      <c r="AK18" s="15"/>
      <c r="AL18" s="15"/>
      <c r="AM18" s="15"/>
      <c r="AN18" s="15"/>
      <c r="AO18" s="15"/>
      <c r="AP18" s="15"/>
      <c r="AQ18" s="15"/>
      <c r="AR18" s="15"/>
      <c r="AS18" s="15"/>
      <c r="AT18" s="15"/>
      <c r="AU18" s="15"/>
      <c r="AV18" s="15"/>
      <c r="AW18" s="15"/>
      <c r="AX18" s="15"/>
      <c r="AY18" s="15"/>
    </row>
    <row r="19" spans="1:51" ht="9" customHeight="1">
      <c r="B19" s="14"/>
      <c r="C19" s="14"/>
      <c r="D19" s="14"/>
      <c r="E19" s="103"/>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51" ht="14.45" customHeight="1">
      <c r="A20" s="9" t="s">
        <v>23</v>
      </c>
      <c r="B20" s="8"/>
      <c r="C20" s="52"/>
      <c r="D20" s="52"/>
      <c r="E20" s="103" t="s">
        <v>1</v>
      </c>
      <c r="F20" s="182"/>
      <c r="G20" s="183"/>
      <c r="H20" s="13" t="s">
        <v>0</v>
      </c>
      <c r="I20" s="182"/>
      <c r="J20" s="204"/>
      <c r="K20" s="183"/>
      <c r="R20" s="41" t="s">
        <v>24</v>
      </c>
      <c r="S20" s="192"/>
      <c r="T20" s="193"/>
      <c r="U20" s="193"/>
      <c r="V20" s="193"/>
      <c r="W20" s="194"/>
      <c r="AD20" s="15"/>
      <c r="AE20" s="15"/>
      <c r="AF20" s="15"/>
      <c r="AG20" s="15"/>
      <c r="AH20" s="15"/>
      <c r="AI20" s="15"/>
      <c r="AJ20" s="15"/>
      <c r="AK20" s="15"/>
      <c r="AL20" s="15"/>
      <c r="AM20" s="15"/>
      <c r="AN20" s="15"/>
      <c r="AO20" s="15"/>
      <c r="AP20" s="15"/>
      <c r="AQ20" s="15"/>
      <c r="AR20" s="15"/>
      <c r="AS20" s="15"/>
      <c r="AT20" s="15"/>
      <c r="AU20" s="15"/>
      <c r="AV20" s="15"/>
      <c r="AW20" s="15"/>
      <c r="AX20" s="15"/>
      <c r="AY20" s="15"/>
    </row>
    <row r="21" spans="1:51" ht="8.4499999999999993" customHeight="1">
      <c r="B21" s="103"/>
      <c r="C21" s="103"/>
      <c r="D21" s="103"/>
      <c r="E21" s="103"/>
      <c r="AD21" s="15"/>
      <c r="AE21" s="15"/>
      <c r="AF21" s="15"/>
      <c r="AG21" s="15"/>
      <c r="AH21" s="15"/>
      <c r="AI21" s="15"/>
      <c r="AJ21" s="15"/>
      <c r="AK21" s="15"/>
      <c r="AL21" s="15"/>
      <c r="AM21" s="15"/>
      <c r="AN21" s="15"/>
      <c r="AO21" s="15"/>
      <c r="AP21" s="15"/>
      <c r="AQ21" s="15"/>
      <c r="AR21" s="15"/>
      <c r="AS21" s="15"/>
      <c r="AT21" s="15"/>
      <c r="AU21" s="15"/>
      <c r="AV21" s="15"/>
      <c r="AW21" s="15"/>
      <c r="AX21" s="15"/>
      <c r="AY21" s="15"/>
    </row>
    <row r="22" spans="1:51" ht="22.15" customHeight="1">
      <c r="D22" s="103"/>
      <c r="F22" s="189"/>
      <c r="G22" s="190"/>
      <c r="H22" s="190"/>
      <c r="I22" s="190"/>
      <c r="J22" s="190"/>
      <c r="K22" s="190"/>
      <c r="L22" s="190"/>
      <c r="M22" s="190"/>
      <c r="N22" s="190"/>
      <c r="O22" s="190"/>
      <c r="P22" s="190"/>
      <c r="Q22" s="190"/>
      <c r="R22" s="190"/>
      <c r="S22" s="190"/>
      <c r="T22" s="190"/>
      <c r="U22" s="190"/>
      <c r="V22" s="190"/>
      <c r="W22" s="190"/>
      <c r="X22" s="190"/>
      <c r="Y22" s="190"/>
      <c r="Z22" s="190"/>
      <c r="AA22" s="190"/>
      <c r="AB22" s="190"/>
      <c r="AC22" s="191"/>
      <c r="AD22" s="15"/>
      <c r="AE22" s="15"/>
      <c r="AF22" s="15"/>
      <c r="AG22" s="15"/>
      <c r="AH22" s="15"/>
      <c r="AI22" s="15"/>
      <c r="AJ22" s="15"/>
      <c r="AK22" s="15"/>
      <c r="AL22" s="15"/>
      <c r="AM22" s="15"/>
      <c r="AN22" s="15"/>
      <c r="AO22" s="15"/>
      <c r="AP22" s="15"/>
      <c r="AQ22" s="15"/>
      <c r="AR22" s="15"/>
      <c r="AS22" s="15"/>
      <c r="AT22" s="15"/>
      <c r="AU22" s="15"/>
      <c r="AV22" s="15"/>
      <c r="AW22" s="15"/>
      <c r="AX22" s="15"/>
      <c r="AY22" s="15"/>
    </row>
    <row r="23" spans="1:51" ht="9" customHeight="1">
      <c r="AD23" s="15"/>
      <c r="AE23" s="15"/>
      <c r="AF23" s="15"/>
      <c r="AG23" s="15"/>
      <c r="AH23" s="15"/>
      <c r="AI23" s="15"/>
      <c r="AJ23" s="15"/>
      <c r="AK23" s="15"/>
      <c r="AL23" s="15"/>
      <c r="AM23" s="15"/>
      <c r="AN23" s="15"/>
      <c r="AO23" s="15"/>
      <c r="AP23" s="15"/>
      <c r="AQ23" s="15"/>
      <c r="AR23" s="15"/>
      <c r="AS23" s="15"/>
      <c r="AT23" s="15"/>
      <c r="AU23" s="15"/>
      <c r="AV23" s="15"/>
      <c r="AW23" s="15"/>
      <c r="AX23" s="15"/>
      <c r="AY23" s="15"/>
    </row>
    <row r="24" spans="1:51" ht="14.45" customHeight="1">
      <c r="E24" s="12" t="s">
        <v>2</v>
      </c>
      <c r="F24" s="192"/>
      <c r="G24" s="193"/>
      <c r="H24" s="193"/>
      <c r="I24" s="193"/>
      <c r="J24" s="193"/>
      <c r="K24" s="193"/>
      <c r="L24" s="193"/>
      <c r="M24" s="193"/>
      <c r="N24" s="193"/>
      <c r="O24" s="194"/>
      <c r="R24" s="12" t="s">
        <v>3</v>
      </c>
      <c r="S24" s="192"/>
      <c r="T24" s="193"/>
      <c r="U24" s="193"/>
      <c r="V24" s="193"/>
      <c r="W24" s="193"/>
      <c r="X24" s="193"/>
      <c r="Y24" s="193"/>
      <c r="Z24" s="193"/>
      <c r="AA24" s="193"/>
      <c r="AB24" s="194"/>
      <c r="AD24" s="15"/>
      <c r="AE24" s="15"/>
      <c r="AF24" s="15"/>
      <c r="AG24" s="15"/>
      <c r="AH24" s="15"/>
      <c r="AI24" s="15"/>
      <c r="AJ24" s="15"/>
      <c r="AK24" s="15"/>
      <c r="AL24" s="15"/>
      <c r="AM24" s="15"/>
      <c r="AN24" s="15"/>
      <c r="AO24" s="15"/>
      <c r="AP24" s="15"/>
      <c r="AQ24" s="15"/>
      <c r="AR24" s="15"/>
      <c r="AS24" s="15"/>
      <c r="AT24" s="15"/>
      <c r="AU24" s="15"/>
      <c r="AV24" s="15"/>
      <c r="AW24" s="15"/>
      <c r="AX24" s="15"/>
      <c r="AY24" s="15"/>
    </row>
    <row r="25" spans="1:51" ht="10.15" customHeight="1">
      <c r="AD25" s="15"/>
      <c r="AE25" s="15"/>
      <c r="AF25" s="15"/>
      <c r="AG25" s="15"/>
      <c r="AH25" s="15"/>
      <c r="AI25" s="15"/>
      <c r="AJ25" s="15"/>
      <c r="AK25" s="15"/>
      <c r="AL25" s="15"/>
      <c r="AM25" s="15"/>
      <c r="AN25" s="15"/>
      <c r="AO25" s="15"/>
      <c r="AP25" s="15"/>
      <c r="AQ25" s="15"/>
      <c r="AR25" s="15"/>
      <c r="AS25" s="15"/>
      <c r="AT25" s="15"/>
      <c r="AU25" s="15"/>
      <c r="AV25" s="15"/>
      <c r="AW25" s="15"/>
      <c r="AX25" s="15"/>
      <c r="AY25" s="15"/>
    </row>
    <row r="26" spans="1:51" ht="14.45" customHeight="1">
      <c r="B26" s="14" t="s">
        <v>25</v>
      </c>
      <c r="F26" s="201"/>
      <c r="G26" s="202"/>
      <c r="H26" s="202"/>
      <c r="I26" s="202"/>
      <c r="J26" s="202"/>
      <c r="K26" s="202"/>
      <c r="L26" s="202"/>
      <c r="M26" s="202"/>
      <c r="N26" s="202"/>
      <c r="O26" s="202"/>
      <c r="P26" s="202"/>
      <c r="Q26" s="202"/>
      <c r="R26" s="202"/>
      <c r="S26" s="202"/>
      <c r="T26" s="202"/>
      <c r="U26" s="202"/>
      <c r="V26" s="202"/>
      <c r="W26" s="202"/>
      <c r="X26" s="202"/>
      <c r="Y26" s="202"/>
      <c r="Z26" s="202"/>
      <c r="AA26" s="202"/>
      <c r="AB26" s="203"/>
      <c r="AD26" s="15"/>
      <c r="AE26" s="15"/>
      <c r="AF26" s="15"/>
      <c r="AG26" s="15"/>
      <c r="AH26" s="15"/>
      <c r="AI26" s="15"/>
      <c r="AJ26" s="15"/>
      <c r="AK26" s="15"/>
      <c r="AL26" s="15"/>
      <c r="AM26" s="15"/>
      <c r="AN26" s="15"/>
      <c r="AO26" s="15"/>
      <c r="AP26" s="15"/>
      <c r="AQ26" s="15"/>
      <c r="AR26" s="15"/>
      <c r="AS26" s="15"/>
      <c r="AT26" s="15"/>
      <c r="AU26" s="15"/>
      <c r="AV26" s="15"/>
      <c r="AW26" s="15"/>
      <c r="AX26" s="15"/>
      <c r="AY26" s="15"/>
    </row>
    <row r="27" spans="1:51" ht="9.6" customHeight="1">
      <c r="AD27" s="15"/>
      <c r="AE27" s="15"/>
      <c r="AF27" s="15"/>
      <c r="AG27" s="15"/>
      <c r="AH27" s="15"/>
      <c r="AI27" s="15"/>
      <c r="AJ27" s="15"/>
      <c r="AK27" s="15"/>
      <c r="AL27" s="15"/>
      <c r="AM27" s="15"/>
      <c r="AN27" s="15"/>
      <c r="AO27" s="15"/>
      <c r="AP27" s="15"/>
      <c r="AQ27" s="15"/>
      <c r="AR27" s="15"/>
      <c r="AS27" s="15"/>
      <c r="AT27" s="15"/>
      <c r="AU27" s="15"/>
      <c r="AV27" s="15"/>
      <c r="AW27" s="15"/>
      <c r="AX27" s="15"/>
      <c r="AY27" s="15"/>
    </row>
    <row r="28" spans="1:51" ht="14.45" customHeight="1">
      <c r="A28" s="9" t="s">
        <v>26</v>
      </c>
      <c r="B28" s="8"/>
      <c r="C28" s="103"/>
      <c r="D28" s="103"/>
      <c r="E28" s="103" t="s">
        <v>1</v>
      </c>
      <c r="F28" s="182"/>
      <c r="G28" s="183"/>
      <c r="H28" s="13" t="s">
        <v>0</v>
      </c>
      <c r="I28" s="182"/>
      <c r="J28" s="204"/>
      <c r="K28" s="183"/>
      <c r="R28" s="41" t="s">
        <v>24</v>
      </c>
      <c r="S28" s="192"/>
      <c r="T28" s="193"/>
      <c r="U28" s="193"/>
      <c r="V28" s="193"/>
      <c r="W28" s="194"/>
      <c r="AD28" s="15"/>
      <c r="AE28" s="15"/>
      <c r="AF28" s="15"/>
      <c r="AG28" s="15"/>
      <c r="AH28" s="15"/>
      <c r="AI28" s="15"/>
      <c r="AJ28" s="15"/>
      <c r="AK28" s="15"/>
      <c r="AL28" s="15"/>
      <c r="AM28" s="15"/>
      <c r="AN28" s="15"/>
      <c r="AO28" s="15"/>
      <c r="AP28" s="15"/>
      <c r="AQ28" s="15"/>
      <c r="AR28" s="15"/>
      <c r="AS28" s="15"/>
      <c r="AT28" s="15"/>
      <c r="AU28" s="15"/>
      <c r="AV28" s="15"/>
      <c r="AW28" s="15"/>
      <c r="AX28" s="15"/>
      <c r="AY28" s="15"/>
    </row>
    <row r="29" spans="1:51" ht="9.6" customHeight="1">
      <c r="B29" s="103"/>
      <c r="C29" s="103"/>
      <c r="D29" s="103"/>
      <c r="E29" s="103"/>
      <c r="AD29" s="15"/>
      <c r="AE29" s="15"/>
      <c r="AF29" s="15"/>
      <c r="AG29" s="15"/>
      <c r="AH29" s="15"/>
      <c r="AI29" s="15"/>
      <c r="AJ29" s="15"/>
      <c r="AK29" s="15"/>
      <c r="AL29" s="15"/>
      <c r="AM29" s="15"/>
      <c r="AN29" s="15"/>
      <c r="AO29" s="15"/>
      <c r="AP29" s="15"/>
      <c r="AQ29" s="15"/>
      <c r="AR29" s="15"/>
      <c r="AS29" s="15"/>
      <c r="AT29" s="15"/>
      <c r="AU29" s="15"/>
      <c r="AV29" s="15"/>
      <c r="AW29" s="15"/>
      <c r="AX29" s="15"/>
      <c r="AY29" s="15"/>
    </row>
    <row r="30" spans="1:51" ht="22.15" customHeight="1">
      <c r="D30" s="103"/>
      <c r="F30" s="189"/>
      <c r="G30" s="190"/>
      <c r="H30" s="190"/>
      <c r="I30" s="190"/>
      <c r="J30" s="190"/>
      <c r="K30" s="190"/>
      <c r="L30" s="190"/>
      <c r="M30" s="190"/>
      <c r="N30" s="190"/>
      <c r="O30" s="190"/>
      <c r="P30" s="190"/>
      <c r="Q30" s="190"/>
      <c r="R30" s="190"/>
      <c r="S30" s="190"/>
      <c r="T30" s="190"/>
      <c r="U30" s="190"/>
      <c r="V30" s="190"/>
      <c r="W30" s="190"/>
      <c r="X30" s="190"/>
      <c r="Y30" s="190"/>
      <c r="Z30" s="190"/>
      <c r="AA30" s="190"/>
      <c r="AB30" s="190"/>
      <c r="AC30" s="191"/>
      <c r="AD30" s="15"/>
      <c r="AE30" s="15"/>
      <c r="AF30" s="15"/>
      <c r="AG30" s="15"/>
      <c r="AH30" s="15"/>
      <c r="AI30" s="15"/>
      <c r="AJ30" s="15"/>
      <c r="AK30" s="15"/>
      <c r="AL30" s="15"/>
      <c r="AM30" s="15"/>
      <c r="AN30" s="15"/>
      <c r="AO30" s="15"/>
      <c r="AP30" s="15"/>
      <c r="AQ30" s="15"/>
      <c r="AR30" s="15"/>
      <c r="AS30" s="15"/>
      <c r="AT30" s="15"/>
      <c r="AU30" s="15"/>
      <c r="AV30" s="15"/>
      <c r="AW30" s="15"/>
      <c r="AX30" s="15"/>
      <c r="AY30" s="15"/>
    </row>
    <row r="31" spans="1:51" ht="10.15" customHeight="1">
      <c r="AD31" s="15"/>
      <c r="AE31" s="15"/>
      <c r="AF31" s="15"/>
      <c r="AG31" s="15"/>
      <c r="AH31" s="15"/>
      <c r="AI31" s="15"/>
      <c r="AJ31" s="15"/>
      <c r="AK31" s="15"/>
      <c r="AL31" s="15"/>
      <c r="AM31" s="15"/>
      <c r="AN31" s="15"/>
      <c r="AO31" s="15"/>
      <c r="AP31" s="15"/>
      <c r="AQ31" s="15"/>
      <c r="AR31" s="15"/>
      <c r="AS31" s="15"/>
      <c r="AT31" s="15"/>
      <c r="AU31" s="15"/>
      <c r="AV31" s="15"/>
      <c r="AW31" s="15"/>
      <c r="AX31" s="15"/>
      <c r="AY31" s="15"/>
    </row>
    <row r="32" spans="1:51" ht="14.45" customHeight="1">
      <c r="E32" s="12" t="s">
        <v>2</v>
      </c>
      <c r="F32" s="192"/>
      <c r="G32" s="193"/>
      <c r="H32" s="193"/>
      <c r="I32" s="193"/>
      <c r="J32" s="193"/>
      <c r="K32" s="193"/>
      <c r="L32" s="193"/>
      <c r="M32" s="193"/>
      <c r="N32" s="193"/>
      <c r="O32" s="194"/>
      <c r="R32" s="12" t="s">
        <v>3</v>
      </c>
      <c r="S32" s="192"/>
      <c r="T32" s="193"/>
      <c r="U32" s="193"/>
      <c r="V32" s="193"/>
      <c r="W32" s="193"/>
      <c r="X32" s="193"/>
      <c r="Y32" s="193"/>
      <c r="Z32" s="193"/>
      <c r="AA32" s="193"/>
      <c r="AB32" s="194"/>
      <c r="AD32" s="15"/>
      <c r="AE32" s="15"/>
      <c r="AF32" s="15"/>
      <c r="AG32" s="15"/>
      <c r="AH32" s="15"/>
      <c r="AI32" s="15"/>
      <c r="AJ32" s="15"/>
      <c r="AK32" s="15"/>
      <c r="AL32" s="15"/>
      <c r="AM32" s="15"/>
      <c r="AN32" s="15"/>
      <c r="AO32" s="15"/>
      <c r="AP32" s="15"/>
      <c r="AQ32" s="15"/>
      <c r="AR32" s="15"/>
      <c r="AS32" s="15"/>
      <c r="AT32" s="15"/>
      <c r="AU32" s="15"/>
      <c r="AV32" s="15"/>
      <c r="AW32" s="15"/>
      <c r="AX32" s="15"/>
      <c r="AY32" s="15"/>
    </row>
    <row r="33" spans="1:51" ht="8.4499999999999993" customHeight="1">
      <c r="E33" s="12"/>
      <c r="AD33" s="15"/>
      <c r="AE33" s="15"/>
      <c r="AF33" s="15"/>
      <c r="AG33" s="15"/>
      <c r="AH33" s="15"/>
      <c r="AI33" s="15"/>
      <c r="AJ33" s="15"/>
      <c r="AK33" s="15"/>
      <c r="AL33" s="15"/>
      <c r="AM33" s="15"/>
      <c r="AN33" s="15"/>
      <c r="AO33" s="15"/>
      <c r="AP33" s="15"/>
      <c r="AQ33" s="15"/>
      <c r="AR33" s="15"/>
      <c r="AS33" s="15"/>
      <c r="AT33" s="15"/>
      <c r="AU33" s="15"/>
      <c r="AV33" s="15"/>
      <c r="AW33" s="15"/>
      <c r="AX33" s="15"/>
      <c r="AY33" s="15"/>
    </row>
    <row r="34" spans="1:51" ht="15.6" customHeight="1">
      <c r="A34" s="195" t="s">
        <v>27</v>
      </c>
      <c r="B34" s="195"/>
      <c r="C34" s="195"/>
      <c r="D34" s="196"/>
      <c r="E34" s="197"/>
      <c r="F34" s="197"/>
      <c r="G34" s="197"/>
      <c r="H34" s="197"/>
      <c r="I34" s="197"/>
      <c r="J34" s="197"/>
      <c r="K34" s="197"/>
      <c r="L34" s="197"/>
      <c r="M34" s="197"/>
      <c r="N34" s="197"/>
      <c r="O34" s="197"/>
      <c r="P34" s="197"/>
      <c r="Q34" s="197"/>
      <c r="R34" s="197"/>
      <c r="S34" s="198"/>
      <c r="T34" s="9" t="s">
        <v>28</v>
      </c>
      <c r="V34" s="192"/>
      <c r="W34" s="194"/>
      <c r="X34" s="13" t="s">
        <v>35</v>
      </c>
      <c r="Y34" s="37"/>
      <c r="Z34" s="9" t="s">
        <v>12</v>
      </c>
      <c r="AA34" s="9"/>
      <c r="AC34" s="15"/>
      <c r="AD34" s="15"/>
      <c r="AE34" s="15"/>
      <c r="AF34" s="15"/>
      <c r="AG34" s="15"/>
      <c r="AH34" s="15"/>
      <c r="AI34" s="15"/>
      <c r="AJ34" s="15"/>
      <c r="AK34" s="15"/>
      <c r="AL34" s="15"/>
      <c r="AM34" s="15"/>
      <c r="AN34" s="15"/>
      <c r="AO34" s="15"/>
      <c r="AP34" s="15"/>
      <c r="AQ34" s="15"/>
      <c r="AR34" s="15"/>
      <c r="AS34" s="15"/>
      <c r="AT34" s="15"/>
      <c r="AU34" s="15"/>
      <c r="AV34" s="15"/>
      <c r="AW34" s="15"/>
      <c r="AX34" s="15"/>
    </row>
    <row r="35" spans="1:51" ht="9.6" customHeight="1">
      <c r="A35" s="195"/>
      <c r="B35" s="195"/>
      <c r="C35" s="195"/>
      <c r="D35" s="42"/>
      <c r="E35" s="42"/>
      <c r="F35" s="42"/>
      <c r="G35" s="42"/>
      <c r="H35" s="42"/>
      <c r="I35" s="42"/>
      <c r="J35" s="42"/>
      <c r="K35" s="42"/>
      <c r="L35" s="43"/>
      <c r="M35" s="43"/>
      <c r="N35" s="43"/>
      <c r="O35" s="43"/>
      <c r="P35" s="43"/>
      <c r="Q35" s="42"/>
      <c r="R35" s="43"/>
      <c r="S35" s="43"/>
      <c r="T35" s="9"/>
      <c r="V35" s="44"/>
      <c r="W35" s="13"/>
      <c r="X35" s="13"/>
      <c r="Y35" s="13"/>
      <c r="Z35" s="9"/>
      <c r="AA35" s="9"/>
      <c r="AC35" s="15"/>
      <c r="AD35" s="15"/>
      <c r="AE35" s="15"/>
      <c r="AF35" s="15"/>
      <c r="AG35" s="15"/>
      <c r="AH35" s="15"/>
      <c r="AI35" s="15"/>
      <c r="AJ35" s="15"/>
      <c r="AK35" s="15"/>
      <c r="AL35" s="15"/>
      <c r="AM35" s="15"/>
      <c r="AN35" s="15"/>
      <c r="AO35" s="15"/>
      <c r="AP35" s="15"/>
      <c r="AQ35" s="15"/>
      <c r="AR35" s="15"/>
      <c r="AS35" s="15"/>
      <c r="AT35" s="15"/>
      <c r="AU35" s="15"/>
      <c r="AV35" s="15"/>
      <c r="AW35" s="15"/>
      <c r="AX35" s="15"/>
    </row>
    <row r="36" spans="1:51" ht="14.45" customHeight="1">
      <c r="A36" s="195"/>
      <c r="B36" s="195"/>
      <c r="C36" s="195"/>
      <c r="D36" s="196"/>
      <c r="E36" s="197"/>
      <c r="F36" s="197"/>
      <c r="G36" s="197"/>
      <c r="H36" s="197"/>
      <c r="I36" s="197"/>
      <c r="J36" s="197"/>
      <c r="K36" s="197"/>
      <c r="L36" s="197"/>
      <c r="M36" s="197"/>
      <c r="N36" s="197"/>
      <c r="O36" s="197"/>
      <c r="P36" s="197"/>
      <c r="Q36" s="197"/>
      <c r="R36" s="197"/>
      <c r="S36" s="198"/>
      <c r="T36" s="199" t="s">
        <v>13</v>
      </c>
      <c r="U36" s="200"/>
      <c r="V36" s="192"/>
      <c r="W36" s="194"/>
      <c r="X36" s="13" t="s">
        <v>35</v>
      </c>
      <c r="Y36" s="37"/>
      <c r="Z36" s="9" t="s">
        <v>14</v>
      </c>
      <c r="AA36" s="9"/>
      <c r="AC36" s="15"/>
      <c r="AD36" s="15"/>
      <c r="AE36" s="15"/>
      <c r="AF36" s="15"/>
      <c r="AG36" s="15"/>
      <c r="AH36" s="15"/>
      <c r="AI36" s="15"/>
      <c r="AJ36" s="15"/>
      <c r="AK36" s="15"/>
      <c r="AL36" s="15"/>
      <c r="AM36" s="15"/>
      <c r="AN36" s="15"/>
      <c r="AO36" s="15"/>
      <c r="AP36" s="15"/>
      <c r="AQ36" s="15"/>
      <c r="AR36" s="15"/>
      <c r="AS36" s="15"/>
      <c r="AT36" s="15"/>
      <c r="AU36" s="15"/>
      <c r="AV36" s="15"/>
      <c r="AW36" s="15"/>
      <c r="AX36" s="15"/>
    </row>
    <row r="37" spans="1:51" ht="7.15" customHeight="1">
      <c r="C37" s="103"/>
      <c r="D37" s="103"/>
      <c r="E37" s="103"/>
      <c r="F37" s="103"/>
      <c r="G37" s="103"/>
      <c r="H37" s="8"/>
      <c r="I37" s="8"/>
      <c r="J37" s="8"/>
      <c r="K37" s="8"/>
      <c r="L37" s="103"/>
      <c r="M37" s="103"/>
      <c r="N37" s="103"/>
      <c r="O37" s="103"/>
      <c r="P37" s="103"/>
      <c r="Q37" s="103"/>
      <c r="R37" s="103"/>
      <c r="S37" s="103"/>
      <c r="T37" s="103"/>
      <c r="U37" s="9"/>
      <c r="AC37" s="15"/>
      <c r="AD37" s="15"/>
      <c r="AE37" s="15"/>
      <c r="AF37" s="15"/>
      <c r="AG37" s="15"/>
      <c r="AH37" s="15"/>
      <c r="AI37" s="15"/>
      <c r="AJ37" s="15"/>
      <c r="AK37" s="15"/>
      <c r="AL37" s="15"/>
      <c r="AM37" s="15"/>
      <c r="AN37" s="15"/>
      <c r="AO37" s="15"/>
      <c r="AP37" s="15"/>
      <c r="AQ37" s="15"/>
      <c r="AR37" s="15"/>
      <c r="AS37" s="15"/>
      <c r="AT37" s="15"/>
      <c r="AU37" s="15"/>
      <c r="AV37" s="15"/>
      <c r="AW37" s="15"/>
      <c r="AX37" s="15"/>
    </row>
    <row r="38" spans="1:51" ht="18" customHeight="1">
      <c r="A38" s="9" t="s">
        <v>226</v>
      </c>
      <c r="C38" s="103"/>
      <c r="D38" s="103"/>
      <c r="E38" s="103"/>
      <c r="F38" s="103"/>
      <c r="G38" s="103"/>
      <c r="H38" s="8"/>
      <c r="I38" s="8"/>
      <c r="J38" s="8"/>
      <c r="K38" s="182"/>
      <c r="L38" s="183"/>
      <c r="M38" s="13" t="s">
        <v>35</v>
      </c>
      <c r="N38" s="37"/>
      <c r="O38" s="13" t="s">
        <v>36</v>
      </c>
      <c r="P38" s="37"/>
      <c r="Q38" s="13" t="s">
        <v>22</v>
      </c>
      <c r="R38" s="8"/>
      <c r="S38" s="44"/>
      <c r="U38" s="9"/>
      <c r="V38" s="12" t="s">
        <v>15</v>
      </c>
      <c r="W38" s="182"/>
      <c r="X38" s="184"/>
      <c r="Y38" s="184"/>
      <c r="Z38" s="184"/>
      <c r="AA38" s="185"/>
      <c r="AC38" s="15"/>
      <c r="AD38" s="15"/>
      <c r="AE38" s="15"/>
      <c r="AF38" s="15"/>
      <c r="AG38" s="15"/>
      <c r="AH38" s="15"/>
      <c r="AI38" s="15"/>
      <c r="AJ38" s="15"/>
      <c r="AK38" s="15"/>
      <c r="AL38" s="15"/>
      <c r="AM38" s="15"/>
      <c r="AN38" s="15"/>
      <c r="AO38" s="15"/>
      <c r="AP38" s="15"/>
      <c r="AQ38" s="15"/>
      <c r="AR38" s="15"/>
      <c r="AS38" s="15"/>
      <c r="AT38" s="15"/>
      <c r="AU38" s="15"/>
      <c r="AV38" s="15"/>
      <c r="AW38" s="15"/>
      <c r="AX38" s="15"/>
    </row>
    <row r="39" spans="1:51" ht="6" customHeight="1">
      <c r="A39" s="8"/>
      <c r="B39" s="8"/>
      <c r="C39" s="8"/>
      <c r="D39" s="8"/>
      <c r="E39" s="8"/>
      <c r="F39" s="8"/>
      <c r="G39" s="8"/>
      <c r="H39" s="8"/>
      <c r="I39" s="8"/>
      <c r="J39" s="8"/>
      <c r="K39" s="8"/>
      <c r="L39" s="8"/>
      <c r="M39" s="8"/>
      <c r="N39" s="8"/>
      <c r="O39" s="8"/>
      <c r="P39" s="8"/>
      <c r="Q39" s="8"/>
      <c r="R39" s="8"/>
      <c r="AC39" s="15"/>
      <c r="AD39" s="15"/>
      <c r="AE39" s="15"/>
      <c r="AF39" s="15"/>
      <c r="AG39" s="15"/>
      <c r="AH39" s="15"/>
      <c r="AI39" s="15"/>
      <c r="AJ39" s="15"/>
      <c r="AK39" s="15"/>
      <c r="AL39" s="15"/>
      <c r="AM39" s="15"/>
      <c r="AN39" s="15"/>
      <c r="AO39" s="15"/>
      <c r="AP39" s="15"/>
      <c r="AQ39" s="15"/>
      <c r="AR39" s="15"/>
      <c r="AS39" s="15"/>
      <c r="AT39" s="15"/>
      <c r="AU39" s="15"/>
      <c r="AV39" s="15"/>
      <c r="AW39" s="15"/>
      <c r="AX39" s="15"/>
    </row>
    <row r="40" spans="1:51" ht="17.45" customHeight="1">
      <c r="A40" s="54" t="s">
        <v>257</v>
      </c>
      <c r="B40" s="54"/>
      <c r="C40" s="55"/>
      <c r="D40" s="55"/>
      <c r="E40" s="55"/>
      <c r="F40" s="55"/>
      <c r="G40" s="55"/>
      <c r="H40" s="8"/>
      <c r="I40" s="54" t="s">
        <v>258</v>
      </c>
      <c r="J40" s="54"/>
      <c r="K40" s="54"/>
      <c r="L40" s="54"/>
      <c r="M40" s="186"/>
      <c r="N40" s="187"/>
      <c r="O40" s="187"/>
      <c r="P40" s="187"/>
      <c r="Q40" s="187"/>
      <c r="R40" s="187"/>
      <c r="S40" s="188"/>
    </row>
    <row r="41" spans="1:51" ht="12" customHeight="1">
      <c r="A41" s="54"/>
      <c r="B41" s="54"/>
      <c r="C41" s="55"/>
      <c r="D41" s="55"/>
      <c r="E41" s="55"/>
      <c r="F41" s="55"/>
      <c r="G41" s="55"/>
      <c r="H41" s="8"/>
      <c r="I41" s="8"/>
      <c r="J41" s="8"/>
      <c r="K41" s="8"/>
      <c r="L41" s="55"/>
      <c r="M41" s="55"/>
      <c r="N41" s="55"/>
      <c r="O41" s="55"/>
      <c r="P41" s="55"/>
      <c r="Q41" s="55"/>
      <c r="R41" s="55"/>
      <c r="S41" s="55"/>
      <c r="T41" s="55"/>
      <c r="U41" s="54"/>
    </row>
    <row r="42" spans="1:51" ht="14.45" customHeight="1">
      <c r="A42" s="55" t="s">
        <v>53</v>
      </c>
      <c r="B42" s="56"/>
      <c r="C42" s="5"/>
      <c r="D42" s="57"/>
      <c r="E42" s="56"/>
      <c r="F42" s="56"/>
      <c r="G42" s="56"/>
      <c r="H42" s="56"/>
      <c r="I42" s="56"/>
      <c r="J42" s="56"/>
      <c r="K42" s="56"/>
      <c r="L42" s="56"/>
      <c r="M42" s="56"/>
      <c r="N42" s="56"/>
      <c r="O42" s="56"/>
      <c r="P42" s="56"/>
      <c r="Q42" s="56"/>
      <c r="R42" s="5"/>
      <c r="S42" s="5"/>
      <c r="T42" s="5"/>
      <c r="U42" s="5"/>
      <c r="V42" s="5"/>
      <c r="W42" s="5"/>
      <c r="X42" s="5"/>
      <c r="Y42" s="5"/>
      <c r="Z42" s="5"/>
      <c r="AA42" s="5"/>
    </row>
    <row r="43" spans="1:51" ht="14.45" customHeight="1">
      <c r="A43" s="13"/>
      <c r="B43" s="9" t="s">
        <v>6</v>
      </c>
      <c r="C43" s="8"/>
      <c r="D43" s="8"/>
      <c r="E43" s="8"/>
      <c r="I43" s="9" t="s">
        <v>258</v>
      </c>
      <c r="M43" s="182"/>
      <c r="N43" s="184"/>
      <c r="O43" s="184"/>
      <c r="P43" s="184"/>
      <c r="Q43" s="184"/>
      <c r="R43" s="184"/>
      <c r="S43" s="185"/>
      <c r="T43" s="9"/>
      <c r="X43" s="46"/>
      <c r="Y43" s="46"/>
      <c r="Z43" s="46"/>
      <c r="AA43" s="46"/>
      <c r="AC43" s="15"/>
      <c r="AD43" s="15"/>
      <c r="AE43" s="15"/>
      <c r="AF43" s="15"/>
      <c r="AG43" s="15"/>
      <c r="AH43" s="15"/>
      <c r="AI43" s="15"/>
      <c r="AJ43" s="15"/>
      <c r="AK43" s="15"/>
      <c r="AL43" s="15"/>
      <c r="AM43" s="15"/>
      <c r="AN43" s="15"/>
      <c r="AO43" s="15"/>
      <c r="AP43" s="15"/>
      <c r="AQ43" s="15"/>
      <c r="AR43" s="15"/>
      <c r="AS43" s="15"/>
      <c r="AT43" s="15"/>
      <c r="AU43" s="15"/>
      <c r="AV43" s="15"/>
      <c r="AW43" s="15"/>
      <c r="AX43" s="15"/>
    </row>
    <row r="44" spans="1:51" ht="9.6" customHeight="1">
      <c r="R44" s="8"/>
      <c r="AB44" s="46"/>
      <c r="AC44" s="48"/>
      <c r="AD44" s="15"/>
      <c r="AE44" s="15"/>
      <c r="AF44" s="15"/>
      <c r="AG44" s="15"/>
      <c r="AH44" s="15"/>
      <c r="AI44" s="15"/>
      <c r="AJ44" s="15"/>
      <c r="AK44" s="15"/>
      <c r="AL44" s="15"/>
      <c r="AM44" s="15"/>
      <c r="AN44" s="15"/>
      <c r="AO44" s="15"/>
      <c r="AP44" s="15"/>
      <c r="AQ44" s="15"/>
      <c r="AR44" s="15"/>
      <c r="AS44" s="15"/>
      <c r="AT44" s="15"/>
      <c r="AU44" s="15"/>
      <c r="AV44" s="15"/>
      <c r="AW44" s="15"/>
      <c r="AX44" s="15"/>
    </row>
    <row r="45" spans="1:51" ht="14.45" customHeight="1">
      <c r="A45" s="13"/>
      <c r="B45" s="9" t="s">
        <v>7</v>
      </c>
      <c r="I45" s="9" t="s">
        <v>258</v>
      </c>
      <c r="M45" s="182"/>
      <c r="N45" s="184"/>
      <c r="O45" s="184"/>
      <c r="P45" s="184"/>
      <c r="Q45" s="184"/>
      <c r="R45" s="184"/>
      <c r="S45" s="185"/>
      <c r="AB45" s="46"/>
      <c r="AC45" s="48"/>
      <c r="AD45" s="15"/>
      <c r="AE45" s="15"/>
      <c r="AF45" s="15"/>
      <c r="AG45" s="15"/>
      <c r="AH45" s="15"/>
      <c r="AI45" s="15"/>
      <c r="AJ45" s="15"/>
      <c r="AK45" s="15"/>
      <c r="AL45" s="15"/>
      <c r="AM45" s="15"/>
      <c r="AN45" s="15"/>
      <c r="AO45" s="15"/>
      <c r="AP45" s="15"/>
      <c r="AQ45" s="15"/>
      <c r="AR45" s="15"/>
      <c r="AS45" s="15"/>
      <c r="AT45" s="15"/>
      <c r="AU45" s="15"/>
      <c r="AV45" s="15"/>
      <c r="AW45" s="15"/>
      <c r="AX45" s="15"/>
    </row>
    <row r="46" spans="1:51" ht="9" customHeight="1">
      <c r="R46" s="8"/>
      <c r="AC46" s="15"/>
      <c r="AD46" s="15"/>
      <c r="AE46" s="15"/>
      <c r="AF46" s="15"/>
      <c r="AG46" s="15"/>
      <c r="AH46" s="15"/>
      <c r="AI46" s="15"/>
      <c r="AJ46" s="15"/>
      <c r="AK46" s="15"/>
      <c r="AL46" s="15"/>
      <c r="AM46" s="15"/>
      <c r="AN46" s="15"/>
      <c r="AO46" s="15"/>
      <c r="AP46" s="15"/>
      <c r="AQ46" s="15"/>
      <c r="AR46" s="15"/>
      <c r="AS46" s="15"/>
      <c r="AT46" s="15"/>
      <c r="AU46" s="15"/>
      <c r="AV46" s="15"/>
      <c r="AW46" s="15"/>
      <c r="AX46" s="15"/>
    </row>
    <row r="47" spans="1:51" ht="14.45" customHeight="1">
      <c r="A47" s="13"/>
      <c r="B47" s="9" t="s">
        <v>8</v>
      </c>
      <c r="C47" s="14"/>
      <c r="D47" s="14"/>
      <c r="I47" s="9" t="s">
        <v>258</v>
      </c>
      <c r="M47" s="182"/>
      <c r="N47" s="184"/>
      <c r="O47" s="184"/>
      <c r="P47" s="184"/>
      <c r="Q47" s="184"/>
      <c r="R47" s="184"/>
      <c r="S47" s="185"/>
      <c r="AC47" s="15"/>
      <c r="AD47" s="15"/>
      <c r="AE47" s="15"/>
      <c r="AF47" s="15"/>
      <c r="AG47" s="15"/>
      <c r="AH47" s="15"/>
      <c r="AI47" s="15"/>
      <c r="AJ47" s="15"/>
      <c r="AK47" s="15"/>
      <c r="AL47" s="15"/>
      <c r="AM47" s="15"/>
      <c r="AN47" s="15"/>
      <c r="AO47" s="15"/>
      <c r="AP47" s="15"/>
      <c r="AQ47" s="15"/>
      <c r="AR47" s="15"/>
      <c r="AS47" s="15"/>
      <c r="AT47" s="15"/>
      <c r="AU47" s="15"/>
      <c r="AV47" s="15"/>
      <c r="AW47" s="15"/>
      <c r="AX47" s="15"/>
    </row>
    <row r="48" spans="1:51" s="46" customFormat="1" ht="18.75" customHeight="1">
      <c r="A48" s="47"/>
      <c r="B48" s="45"/>
      <c r="C48" s="47"/>
      <c r="D48" s="47"/>
      <c r="E48" s="45"/>
      <c r="F48" s="45"/>
      <c r="G48" s="45"/>
      <c r="H48" s="45"/>
      <c r="I48" s="45"/>
      <c r="J48" s="45"/>
      <c r="K48" s="45"/>
      <c r="L48" s="45"/>
      <c r="M48" s="45"/>
      <c r="N48" s="45"/>
      <c r="O48" s="45"/>
      <c r="P48" s="45"/>
      <c r="Q48" s="45"/>
      <c r="AC48" s="48"/>
      <c r="AD48" s="48"/>
      <c r="AE48" s="48"/>
      <c r="AF48" s="48"/>
      <c r="AG48" s="48"/>
      <c r="AH48" s="48"/>
      <c r="AI48" s="48"/>
      <c r="AJ48" s="48"/>
      <c r="AK48" s="48"/>
      <c r="AL48" s="48"/>
      <c r="AM48" s="48"/>
      <c r="AN48" s="48"/>
      <c r="AO48" s="48"/>
      <c r="AP48" s="48"/>
      <c r="AQ48" s="48"/>
      <c r="AR48" s="48"/>
      <c r="AS48" s="48"/>
      <c r="AT48" s="48"/>
      <c r="AU48" s="48"/>
      <c r="AV48" s="48"/>
      <c r="AW48" s="48"/>
      <c r="AX48" s="48"/>
    </row>
    <row r="49" spans="1:51" ht="14.45" customHeight="1">
      <c r="A49" s="16" t="s">
        <v>336</v>
      </c>
      <c r="C49" s="16"/>
      <c r="D49" s="118"/>
      <c r="E49" s="16" t="s">
        <v>37</v>
      </c>
      <c r="F49" s="5"/>
      <c r="G49" s="5"/>
      <c r="H49" s="5"/>
      <c r="I49" s="16"/>
      <c r="J49" s="16"/>
      <c r="K49" s="118"/>
      <c r="L49" s="16" t="s">
        <v>38</v>
      </c>
      <c r="M49" s="16"/>
      <c r="N49" s="16"/>
      <c r="O49" s="16"/>
      <c r="P49" s="16"/>
      <c r="Q49" s="16"/>
      <c r="R49" s="118"/>
      <c r="S49" s="16" t="s">
        <v>39</v>
      </c>
      <c r="T49" s="5"/>
      <c r="U49" s="5"/>
      <c r="V49" s="119"/>
      <c r="W49" s="118"/>
      <c r="X49" s="16" t="s">
        <v>337</v>
      </c>
      <c r="Y49" s="5"/>
      <c r="Z49" s="5"/>
      <c r="AC49" s="15"/>
      <c r="AD49" s="15"/>
      <c r="AE49" s="15"/>
      <c r="AF49" s="15"/>
      <c r="AG49" s="15"/>
      <c r="AH49" s="15"/>
      <c r="AI49" s="15"/>
      <c r="AJ49" s="15"/>
      <c r="AK49" s="15"/>
      <c r="AL49" s="15"/>
      <c r="AM49" s="15"/>
      <c r="AN49" s="15"/>
      <c r="AO49" s="15"/>
      <c r="AP49" s="15"/>
      <c r="AQ49" s="15"/>
      <c r="AR49" s="15"/>
      <c r="AS49" s="15"/>
      <c r="AT49" s="15"/>
      <c r="AU49" s="15"/>
      <c r="AV49" s="15"/>
      <c r="AW49" s="15"/>
      <c r="AX49" s="15"/>
    </row>
    <row r="50" spans="1:51" ht="12" customHeight="1">
      <c r="R50" s="8"/>
      <c r="AC50" s="15"/>
      <c r="AD50" s="15"/>
      <c r="AE50" s="15"/>
      <c r="AF50" s="15"/>
      <c r="AG50" s="15"/>
      <c r="AH50" s="15"/>
      <c r="AI50" s="15"/>
      <c r="AJ50" s="15"/>
      <c r="AK50" s="15"/>
      <c r="AL50" s="15"/>
      <c r="AM50" s="15"/>
      <c r="AN50" s="15"/>
      <c r="AO50" s="15"/>
      <c r="AP50" s="15"/>
      <c r="AQ50" s="15"/>
      <c r="AR50" s="15"/>
      <c r="AS50" s="15"/>
      <c r="AT50" s="15"/>
      <c r="AU50" s="15"/>
      <c r="AV50" s="15"/>
      <c r="AW50" s="15"/>
      <c r="AX50" s="15"/>
    </row>
    <row r="51" spans="1:51" ht="16.149999999999999" customHeight="1">
      <c r="A51" s="16" t="s">
        <v>338</v>
      </c>
      <c r="B51" s="16"/>
      <c r="C51" s="16"/>
      <c r="D51" s="118"/>
      <c r="E51" s="16" t="s">
        <v>339</v>
      </c>
      <c r="F51" s="5"/>
      <c r="G51" s="5"/>
      <c r="H51" s="5"/>
      <c r="I51" s="118"/>
      <c r="J51" s="105" t="s">
        <v>340</v>
      </c>
      <c r="K51" s="105"/>
      <c r="L51" s="105"/>
      <c r="M51" s="118"/>
      <c r="N51" s="105" t="s">
        <v>341</v>
      </c>
      <c r="O51" s="105"/>
      <c r="P51" s="105"/>
      <c r="Q51" s="105"/>
      <c r="R51" s="105"/>
      <c r="S51" s="105"/>
      <c r="T51" s="105"/>
      <c r="U51" s="118"/>
      <c r="V51" s="105" t="s">
        <v>342</v>
      </c>
      <c r="W51" s="105"/>
      <c r="X51" s="105"/>
      <c r="Y51" s="5"/>
      <c r="Z51" s="5"/>
      <c r="AA51" s="5"/>
      <c r="AB51" s="5"/>
      <c r="AC51" s="15"/>
      <c r="AD51" s="15"/>
      <c r="AE51" s="15"/>
      <c r="AF51" s="15"/>
      <c r="AG51" s="15"/>
      <c r="AH51" s="15"/>
      <c r="AI51" s="15"/>
      <c r="AJ51" s="15"/>
      <c r="AK51" s="15"/>
      <c r="AL51" s="15"/>
      <c r="AM51" s="15"/>
      <c r="AN51" s="15"/>
      <c r="AO51" s="15"/>
      <c r="AP51" s="15"/>
      <c r="AQ51" s="15"/>
      <c r="AR51" s="15"/>
      <c r="AS51" s="15"/>
      <c r="AT51" s="15"/>
      <c r="AU51" s="15"/>
      <c r="AV51" s="15"/>
      <c r="AW51" s="15"/>
      <c r="AX51" s="15"/>
    </row>
    <row r="52" spans="1:51" s="46" customFormat="1" ht="9" customHeight="1">
      <c r="A52" s="47"/>
      <c r="B52" s="45"/>
      <c r="C52" s="47"/>
      <c r="D52" s="47"/>
      <c r="E52" s="45"/>
      <c r="F52" s="45"/>
      <c r="G52" s="45"/>
      <c r="H52" s="45"/>
      <c r="I52" s="45"/>
      <c r="J52" s="45"/>
      <c r="K52" s="45"/>
      <c r="L52" s="45"/>
      <c r="M52" s="45"/>
      <c r="N52" s="45"/>
      <c r="O52" s="45"/>
      <c r="P52" s="45"/>
      <c r="Q52" s="45"/>
      <c r="AC52" s="48"/>
      <c r="AD52" s="48"/>
      <c r="AE52" s="48"/>
      <c r="AF52" s="48"/>
      <c r="AG52" s="48"/>
      <c r="AH52" s="48"/>
      <c r="AI52" s="48"/>
      <c r="AJ52" s="48"/>
      <c r="AK52" s="48"/>
      <c r="AL52" s="48"/>
      <c r="AM52" s="48"/>
      <c r="AN52" s="48"/>
      <c r="AO52" s="48"/>
      <c r="AP52" s="48"/>
      <c r="AQ52" s="48"/>
      <c r="AR52" s="48"/>
      <c r="AS52" s="48"/>
      <c r="AT52" s="48"/>
      <c r="AU52" s="48"/>
      <c r="AV52" s="48"/>
      <c r="AW52" s="48"/>
      <c r="AX52" s="48"/>
    </row>
    <row r="53" spans="1:51" ht="16.149999999999999" customHeight="1">
      <c r="B53" s="16"/>
      <c r="C53" s="16"/>
      <c r="D53" s="118"/>
      <c r="E53" s="16" t="s">
        <v>343</v>
      </c>
      <c r="F53" s="5"/>
      <c r="G53" s="118"/>
      <c r="H53" s="105" t="s">
        <v>344</v>
      </c>
      <c r="I53" s="105"/>
      <c r="J53" s="105"/>
      <c r="K53" s="105"/>
      <c r="L53" s="105"/>
      <c r="M53" s="118"/>
      <c r="N53" s="105" t="s">
        <v>345</v>
      </c>
      <c r="O53" s="105"/>
      <c r="P53" s="105"/>
      <c r="Q53" s="105"/>
      <c r="R53" s="180"/>
      <c r="S53" s="123" t="s">
        <v>351</v>
      </c>
      <c r="T53" s="105"/>
      <c r="U53" s="105"/>
      <c r="V53" s="180"/>
      <c r="W53" s="105" t="s">
        <v>346</v>
      </c>
      <c r="X53" s="105"/>
      <c r="Y53" s="5"/>
      <c r="Z53" s="5"/>
      <c r="AA53" s="5"/>
      <c r="AB53" s="5"/>
      <c r="AC53" s="15"/>
      <c r="AD53" s="15"/>
      <c r="AE53" s="15"/>
      <c r="AF53" s="15"/>
      <c r="AG53" s="15"/>
      <c r="AH53" s="15"/>
      <c r="AI53" s="15"/>
      <c r="AJ53" s="15"/>
      <c r="AK53" s="15"/>
      <c r="AL53" s="15"/>
      <c r="AM53" s="15"/>
      <c r="AN53" s="15"/>
      <c r="AO53" s="15"/>
      <c r="AP53" s="15"/>
      <c r="AQ53" s="15"/>
      <c r="AR53" s="15"/>
      <c r="AS53" s="15"/>
      <c r="AT53" s="15"/>
      <c r="AU53" s="15"/>
      <c r="AV53" s="15"/>
      <c r="AW53" s="15"/>
      <c r="AX53" s="15"/>
    </row>
    <row r="54" spans="1:51" ht="6.75" customHeight="1">
      <c r="B54" s="16"/>
      <c r="C54" s="16"/>
      <c r="D54" s="31"/>
      <c r="E54" s="16"/>
      <c r="F54" s="5"/>
      <c r="G54" s="5"/>
      <c r="H54" s="5"/>
      <c r="I54" s="105"/>
      <c r="J54" s="105"/>
      <c r="K54" s="105"/>
      <c r="L54" s="105"/>
      <c r="M54" s="105"/>
      <c r="N54" s="105"/>
      <c r="O54" s="105"/>
      <c r="P54" s="105"/>
      <c r="Q54" s="105"/>
      <c r="R54" s="105"/>
      <c r="S54" s="105"/>
      <c r="T54" s="105"/>
      <c r="U54" s="105"/>
      <c r="V54" s="105"/>
      <c r="W54" s="105"/>
      <c r="X54" s="105"/>
      <c r="Y54" s="5"/>
      <c r="Z54" s="5"/>
      <c r="AA54" s="5"/>
      <c r="AB54" s="5"/>
      <c r="AC54" s="15"/>
      <c r="AD54" s="15"/>
      <c r="AE54" s="15"/>
      <c r="AF54" s="15"/>
      <c r="AG54" s="15"/>
      <c r="AH54" s="15"/>
      <c r="AI54" s="15"/>
      <c r="AJ54" s="15"/>
      <c r="AK54" s="15"/>
      <c r="AL54" s="15"/>
      <c r="AM54" s="15"/>
      <c r="AN54" s="15"/>
      <c r="AO54" s="15"/>
      <c r="AP54" s="15"/>
      <c r="AQ54" s="15"/>
      <c r="AR54" s="15"/>
      <c r="AS54" s="15"/>
      <c r="AT54" s="15"/>
      <c r="AU54" s="15"/>
      <c r="AV54" s="15"/>
      <c r="AW54" s="15"/>
      <c r="AX54" s="15"/>
    </row>
    <row r="55" spans="1:51" ht="16.149999999999999" customHeight="1">
      <c r="B55" s="16"/>
      <c r="C55" s="16"/>
      <c r="D55" s="118"/>
      <c r="E55" s="16" t="s">
        <v>347</v>
      </c>
      <c r="F55" s="5"/>
      <c r="G55" s="5"/>
      <c r="H55" s="31"/>
      <c r="I55" s="105"/>
      <c r="J55" s="105"/>
      <c r="K55" s="105"/>
      <c r="L55" s="105"/>
      <c r="M55" s="118"/>
      <c r="N55" s="14" t="s">
        <v>348</v>
      </c>
      <c r="O55" s="120"/>
      <c r="P55" s="105"/>
      <c r="Q55" s="118"/>
      <c r="R55" s="105" t="s">
        <v>349</v>
      </c>
      <c r="S55" s="105"/>
      <c r="T55" s="105"/>
      <c r="U55" s="181"/>
      <c r="V55" s="181"/>
      <c r="W55" s="181"/>
      <c r="X55" s="181"/>
      <c r="Y55" s="181"/>
      <c r="Z55" s="181"/>
      <c r="AA55" s="121" t="s">
        <v>350</v>
      </c>
      <c r="AB55" s="5"/>
      <c r="AC55" s="15"/>
      <c r="AD55" s="15"/>
      <c r="AE55" s="15"/>
      <c r="AF55" s="15"/>
      <c r="AG55" s="15"/>
      <c r="AH55" s="15"/>
      <c r="AI55" s="15"/>
      <c r="AJ55" s="15"/>
      <c r="AK55" s="15"/>
      <c r="AL55" s="15"/>
      <c r="AM55" s="15"/>
      <c r="AN55" s="15"/>
      <c r="AO55" s="15"/>
      <c r="AP55" s="15"/>
      <c r="AQ55" s="15"/>
      <c r="AR55" s="15"/>
      <c r="AS55" s="15"/>
      <c r="AT55" s="15"/>
      <c r="AU55" s="15"/>
      <c r="AV55" s="15"/>
      <c r="AW55" s="15"/>
      <c r="AX55" s="15"/>
    </row>
    <row r="56" spans="1:51" ht="19.5" customHeight="1">
      <c r="E56" s="14"/>
      <c r="F56" s="14"/>
      <c r="G56" s="14"/>
      <c r="R56" s="8"/>
      <c r="AC56" s="15"/>
      <c r="AD56" s="15"/>
      <c r="AE56" s="15"/>
      <c r="AF56" s="15"/>
      <c r="AG56" s="15"/>
      <c r="AH56" s="15"/>
      <c r="AI56" s="15"/>
      <c r="AJ56" s="15"/>
      <c r="AK56" s="15"/>
      <c r="AL56" s="15"/>
      <c r="AM56" s="15"/>
      <c r="AN56" s="15"/>
      <c r="AO56" s="15"/>
      <c r="AP56" s="15"/>
      <c r="AQ56" s="15"/>
      <c r="AR56" s="15"/>
      <c r="AS56" s="15"/>
      <c r="AT56" s="15"/>
      <c r="AU56" s="15"/>
      <c r="AV56" s="15"/>
      <c r="AW56" s="15"/>
      <c r="AX56" s="15"/>
    </row>
    <row r="57" spans="1:51" ht="21" customHeight="1">
      <c r="A57" s="9" t="s">
        <v>332</v>
      </c>
      <c r="E57" s="14"/>
      <c r="F57" s="14"/>
      <c r="G57" s="14"/>
      <c r="R57" s="8"/>
      <c r="AA57" s="122"/>
      <c r="AC57" s="15"/>
      <c r="AD57" s="15"/>
      <c r="AE57" s="15"/>
      <c r="AF57" s="15"/>
      <c r="AG57" s="15"/>
      <c r="AH57" s="15"/>
      <c r="AI57" s="15"/>
      <c r="AJ57" s="15"/>
      <c r="AK57" s="15"/>
      <c r="AL57" s="15"/>
      <c r="AM57" s="15"/>
      <c r="AN57" s="15"/>
      <c r="AO57" s="15"/>
      <c r="AP57" s="15"/>
      <c r="AQ57" s="15"/>
      <c r="AR57" s="15"/>
      <c r="AS57" s="15"/>
      <c r="AT57" s="15"/>
      <c r="AU57" s="15"/>
      <c r="AV57" s="15"/>
      <c r="AW57" s="15"/>
      <c r="AX57" s="15"/>
    </row>
    <row r="58" spans="1:51" ht="14.45" customHeight="1">
      <c r="R58" s="8"/>
      <c r="AC58" s="15"/>
      <c r="AD58" s="15"/>
      <c r="AE58" s="15"/>
      <c r="AF58" s="15"/>
      <c r="AG58" s="15"/>
      <c r="AH58" s="15"/>
      <c r="AI58" s="15"/>
      <c r="AJ58" s="15"/>
      <c r="AK58" s="15"/>
      <c r="AL58" s="15"/>
      <c r="AM58" s="15"/>
      <c r="AN58" s="15"/>
      <c r="AO58" s="15"/>
      <c r="AP58" s="15"/>
      <c r="AQ58" s="15"/>
      <c r="AR58" s="15"/>
      <c r="AS58" s="15"/>
      <c r="AT58" s="15"/>
      <c r="AU58" s="15"/>
      <c r="AV58" s="15"/>
      <c r="AW58" s="15"/>
      <c r="AX58" s="15"/>
    </row>
    <row r="59" spans="1:51" ht="14.45" customHeight="1">
      <c r="R59" s="8"/>
      <c r="AC59" s="15"/>
      <c r="AD59" s="15"/>
      <c r="AE59" s="15"/>
      <c r="AF59" s="15"/>
      <c r="AG59" s="15"/>
      <c r="AH59" s="15"/>
      <c r="AI59" s="15"/>
      <c r="AJ59" s="15"/>
      <c r="AK59" s="15"/>
      <c r="AL59" s="15"/>
      <c r="AM59" s="15"/>
      <c r="AN59" s="15"/>
      <c r="AO59" s="15"/>
      <c r="AP59" s="15"/>
      <c r="AQ59" s="15"/>
      <c r="AR59" s="15"/>
      <c r="AS59" s="15"/>
      <c r="AT59" s="15"/>
      <c r="AU59" s="15"/>
      <c r="AV59" s="15"/>
      <c r="AW59" s="15"/>
      <c r="AX59" s="15"/>
    </row>
    <row r="60" spans="1:51" ht="14.45" customHeight="1">
      <c r="R60" s="8"/>
      <c r="AC60" s="15"/>
      <c r="AD60" s="15"/>
      <c r="AE60" s="15"/>
      <c r="AF60" s="15"/>
      <c r="AG60" s="15"/>
      <c r="AH60" s="15"/>
      <c r="AI60" s="15"/>
      <c r="AJ60" s="15"/>
      <c r="AK60" s="15"/>
      <c r="AL60" s="15"/>
      <c r="AM60" s="15"/>
      <c r="AN60" s="15"/>
      <c r="AO60" s="15"/>
      <c r="AP60" s="15"/>
      <c r="AQ60" s="15"/>
      <c r="AR60" s="15"/>
      <c r="AS60" s="15"/>
      <c r="AT60" s="15"/>
      <c r="AU60" s="15"/>
      <c r="AV60" s="15"/>
      <c r="AW60" s="15"/>
      <c r="AX60" s="15"/>
    </row>
    <row r="61" spans="1:51" ht="14.45" customHeight="1">
      <c r="R61" s="8"/>
      <c r="AC61" s="15"/>
      <c r="AD61" s="15"/>
      <c r="AE61" s="15"/>
      <c r="AF61" s="15"/>
      <c r="AG61" s="15"/>
      <c r="AH61" s="15"/>
      <c r="AI61" s="15"/>
      <c r="AJ61" s="15"/>
      <c r="AK61" s="15"/>
      <c r="AL61" s="15"/>
      <c r="AM61" s="15"/>
      <c r="AN61" s="15"/>
      <c r="AO61" s="15"/>
      <c r="AP61" s="15"/>
      <c r="AQ61" s="15"/>
      <c r="AR61" s="15"/>
      <c r="AS61" s="15"/>
      <c r="AT61" s="15"/>
      <c r="AU61" s="15"/>
      <c r="AV61" s="15"/>
      <c r="AW61" s="15"/>
      <c r="AX61" s="15"/>
    </row>
    <row r="62" spans="1:51" ht="14.45" customHeight="1">
      <c r="AD62" s="15"/>
      <c r="AE62" s="15"/>
      <c r="AF62" s="15"/>
      <c r="AG62" s="15"/>
      <c r="AH62" s="15"/>
      <c r="AI62" s="15"/>
      <c r="AJ62" s="15"/>
      <c r="AK62" s="15"/>
      <c r="AL62" s="15"/>
      <c r="AM62" s="15"/>
      <c r="AN62" s="15"/>
      <c r="AO62" s="15"/>
      <c r="AP62" s="15"/>
      <c r="AQ62" s="15"/>
      <c r="AR62" s="15"/>
      <c r="AS62" s="15"/>
      <c r="AT62" s="15"/>
      <c r="AU62" s="15"/>
      <c r="AV62" s="15"/>
      <c r="AW62" s="15"/>
      <c r="AX62" s="15"/>
      <c r="AY62" s="15"/>
    </row>
    <row r="63" spans="1:51" ht="14.45" customHeight="1">
      <c r="AD63" s="15"/>
      <c r="AE63" s="15"/>
      <c r="AF63" s="15"/>
      <c r="AG63" s="15"/>
      <c r="AH63" s="15"/>
      <c r="AI63" s="15"/>
      <c r="AJ63" s="15"/>
      <c r="AK63" s="15"/>
      <c r="AL63" s="15"/>
      <c r="AM63" s="15"/>
      <c r="AN63" s="15"/>
      <c r="AO63" s="15"/>
      <c r="AP63" s="15"/>
      <c r="AQ63" s="15"/>
      <c r="AR63" s="15"/>
      <c r="AS63" s="15"/>
      <c r="AT63" s="15"/>
      <c r="AU63" s="15"/>
      <c r="AV63" s="15"/>
      <c r="AW63" s="15"/>
      <c r="AX63" s="15"/>
      <c r="AY63" s="15"/>
    </row>
    <row r="64" spans="1:51" ht="14.45" customHeight="1">
      <c r="AD64" s="15"/>
      <c r="AE64" s="15"/>
      <c r="AF64" s="15"/>
      <c r="AG64" s="15"/>
      <c r="AH64" s="15"/>
      <c r="AI64" s="15"/>
      <c r="AJ64" s="15"/>
      <c r="AK64" s="15"/>
      <c r="AL64" s="15"/>
      <c r="AM64" s="15"/>
      <c r="AN64" s="15"/>
      <c r="AO64" s="15"/>
      <c r="AP64" s="15"/>
      <c r="AQ64" s="15"/>
      <c r="AR64" s="15"/>
      <c r="AS64" s="15"/>
      <c r="AT64" s="15"/>
      <c r="AU64" s="15"/>
      <c r="AV64" s="15"/>
      <c r="AW64" s="15"/>
      <c r="AX64" s="15"/>
      <c r="AY64" s="15"/>
    </row>
    <row r="65" spans="30:51" ht="14.45" customHeight="1">
      <c r="AD65" s="15"/>
      <c r="AE65" s="15"/>
      <c r="AF65" s="15"/>
      <c r="AG65" s="15"/>
      <c r="AH65" s="15"/>
      <c r="AI65" s="15"/>
      <c r="AJ65" s="15"/>
      <c r="AK65" s="15"/>
      <c r="AL65" s="15"/>
      <c r="AM65" s="15"/>
      <c r="AN65" s="15"/>
      <c r="AO65" s="15"/>
      <c r="AP65" s="15"/>
      <c r="AQ65" s="15"/>
      <c r="AR65" s="15"/>
      <c r="AS65" s="15"/>
      <c r="AT65" s="15"/>
      <c r="AU65" s="15"/>
      <c r="AV65" s="15"/>
      <c r="AW65" s="15"/>
      <c r="AX65" s="15"/>
      <c r="AY65" s="15"/>
    </row>
    <row r="66" spans="30:51" ht="14.45" customHeight="1">
      <c r="AD66" s="15"/>
      <c r="AE66" s="15"/>
      <c r="AF66" s="15"/>
      <c r="AG66" s="15"/>
      <c r="AH66" s="15"/>
      <c r="AI66" s="15"/>
      <c r="AJ66" s="15"/>
      <c r="AK66" s="15"/>
      <c r="AL66" s="15"/>
      <c r="AM66" s="15"/>
      <c r="AN66" s="15"/>
      <c r="AO66" s="15"/>
      <c r="AP66" s="15"/>
      <c r="AQ66" s="15"/>
      <c r="AR66" s="15"/>
      <c r="AS66" s="15"/>
      <c r="AT66" s="15"/>
      <c r="AU66" s="15"/>
      <c r="AV66" s="15"/>
      <c r="AW66" s="15"/>
      <c r="AX66" s="15"/>
      <c r="AY66" s="15"/>
    </row>
    <row r="67" spans="30:51" ht="14.45" customHeight="1">
      <c r="AD67" s="15"/>
      <c r="AE67" s="15"/>
      <c r="AF67" s="15"/>
      <c r="AG67" s="15"/>
      <c r="AH67" s="15"/>
      <c r="AI67" s="15"/>
      <c r="AJ67" s="15"/>
      <c r="AK67" s="15"/>
      <c r="AL67" s="15"/>
      <c r="AM67" s="15"/>
      <c r="AN67" s="15"/>
      <c r="AO67" s="15"/>
      <c r="AP67" s="15"/>
      <c r="AQ67" s="15"/>
      <c r="AR67" s="15"/>
      <c r="AS67" s="15"/>
      <c r="AT67" s="15"/>
      <c r="AU67" s="15"/>
      <c r="AV67" s="15"/>
      <c r="AW67" s="15"/>
      <c r="AX67" s="15"/>
      <c r="AY67" s="15"/>
    </row>
    <row r="68" spans="30:51" ht="14.45" customHeight="1">
      <c r="AD68" s="15"/>
      <c r="AE68" s="15"/>
      <c r="AF68" s="15"/>
      <c r="AG68" s="15"/>
      <c r="AH68" s="15"/>
      <c r="AI68" s="15"/>
      <c r="AJ68" s="15"/>
      <c r="AK68" s="15"/>
      <c r="AL68" s="15"/>
      <c r="AM68" s="15"/>
      <c r="AN68" s="15"/>
      <c r="AO68" s="15"/>
      <c r="AP68" s="15"/>
      <c r="AQ68" s="15"/>
      <c r="AR68" s="15"/>
      <c r="AS68" s="15"/>
      <c r="AT68" s="15"/>
      <c r="AU68" s="15"/>
      <c r="AV68" s="15"/>
      <c r="AW68" s="15"/>
      <c r="AX68" s="15"/>
      <c r="AY68" s="15"/>
    </row>
    <row r="69" spans="30:51" ht="14.45" customHeight="1">
      <c r="AD69" s="15"/>
      <c r="AE69" s="15"/>
      <c r="AF69" s="15"/>
      <c r="AG69" s="15"/>
      <c r="AH69" s="15"/>
      <c r="AI69" s="15"/>
      <c r="AJ69" s="15"/>
      <c r="AK69" s="15"/>
      <c r="AL69" s="15"/>
      <c r="AM69" s="15"/>
      <c r="AN69" s="15"/>
      <c r="AO69" s="15"/>
      <c r="AP69" s="15"/>
      <c r="AQ69" s="15"/>
      <c r="AR69" s="15"/>
      <c r="AS69" s="15"/>
      <c r="AT69" s="15"/>
      <c r="AU69" s="15"/>
      <c r="AV69" s="15"/>
      <c r="AW69" s="15"/>
      <c r="AX69" s="15"/>
      <c r="AY69" s="15"/>
    </row>
    <row r="70" spans="30:51" ht="14.45" customHeight="1">
      <c r="AD70" s="15"/>
      <c r="AE70" s="15"/>
      <c r="AF70" s="15"/>
      <c r="AG70" s="15"/>
      <c r="AH70" s="15"/>
      <c r="AI70" s="15"/>
      <c r="AJ70" s="15"/>
      <c r="AK70" s="15"/>
      <c r="AL70" s="15"/>
      <c r="AM70" s="15"/>
      <c r="AN70" s="15"/>
      <c r="AO70" s="15"/>
      <c r="AP70" s="15"/>
      <c r="AQ70" s="15"/>
      <c r="AR70" s="15"/>
      <c r="AS70" s="15"/>
      <c r="AT70" s="15"/>
      <c r="AU70" s="15"/>
      <c r="AV70" s="15"/>
      <c r="AW70" s="15"/>
      <c r="AX70" s="15"/>
      <c r="AY70" s="15"/>
    </row>
    <row r="71" spans="30:51">
      <c r="AD71" s="15"/>
      <c r="AE71" s="15"/>
      <c r="AF71" s="15"/>
      <c r="AG71" s="15"/>
      <c r="AH71" s="15"/>
      <c r="AI71" s="15"/>
      <c r="AJ71" s="15"/>
      <c r="AK71" s="15"/>
      <c r="AL71" s="15"/>
      <c r="AM71" s="15"/>
      <c r="AN71" s="15"/>
      <c r="AO71" s="15"/>
      <c r="AP71" s="15"/>
      <c r="AQ71" s="15"/>
      <c r="AR71" s="15"/>
      <c r="AS71" s="15"/>
      <c r="AT71" s="15"/>
      <c r="AU71" s="15"/>
      <c r="AV71" s="15"/>
      <c r="AW71" s="15"/>
      <c r="AX71" s="15"/>
      <c r="AY71" s="15"/>
    </row>
    <row r="72" spans="30:51">
      <c r="AD72" s="15"/>
      <c r="AE72" s="15"/>
      <c r="AF72" s="15"/>
      <c r="AG72" s="15"/>
      <c r="AH72" s="15"/>
      <c r="AI72" s="15"/>
      <c r="AJ72" s="15"/>
      <c r="AK72" s="15"/>
      <c r="AL72" s="15"/>
      <c r="AM72" s="15"/>
      <c r="AN72" s="15"/>
      <c r="AO72" s="15"/>
      <c r="AP72" s="15"/>
      <c r="AQ72" s="15"/>
      <c r="AR72" s="15"/>
      <c r="AS72" s="15"/>
      <c r="AT72" s="15"/>
      <c r="AU72" s="15"/>
      <c r="AV72" s="15"/>
      <c r="AW72" s="15"/>
      <c r="AX72" s="15"/>
      <c r="AY72" s="15"/>
    </row>
    <row r="73" spans="30:51">
      <c r="AD73" s="15"/>
      <c r="AE73" s="15"/>
      <c r="AF73" s="15"/>
      <c r="AG73" s="15"/>
      <c r="AH73" s="15"/>
      <c r="AI73" s="15"/>
      <c r="AJ73" s="15"/>
      <c r="AK73" s="15"/>
      <c r="AL73" s="15"/>
      <c r="AM73" s="15"/>
      <c r="AN73" s="15"/>
      <c r="AO73" s="15"/>
      <c r="AP73" s="15"/>
      <c r="AQ73" s="15"/>
      <c r="AR73" s="15"/>
      <c r="AS73" s="15"/>
      <c r="AT73" s="15"/>
      <c r="AU73" s="15"/>
      <c r="AV73" s="15"/>
      <c r="AW73" s="15"/>
      <c r="AX73" s="15"/>
      <c r="AY73" s="15"/>
    </row>
    <row r="74" spans="30:51">
      <c r="AD74" s="15"/>
      <c r="AE74" s="15"/>
      <c r="AF74" s="15"/>
      <c r="AG74" s="15"/>
      <c r="AH74" s="15"/>
      <c r="AI74" s="15"/>
      <c r="AJ74" s="15"/>
      <c r="AK74" s="15"/>
      <c r="AL74" s="15"/>
      <c r="AM74" s="15"/>
      <c r="AN74" s="15"/>
      <c r="AO74" s="15"/>
      <c r="AP74" s="15"/>
      <c r="AQ74" s="15"/>
      <c r="AR74" s="15"/>
      <c r="AS74" s="15"/>
      <c r="AT74" s="15"/>
      <c r="AU74" s="15"/>
      <c r="AV74" s="15"/>
      <c r="AW74" s="15"/>
      <c r="AX74" s="15"/>
      <c r="AY74" s="15"/>
    </row>
    <row r="75" spans="30:51">
      <c r="AD75" s="15"/>
      <c r="AE75" s="15"/>
      <c r="AF75" s="15"/>
      <c r="AG75" s="15"/>
      <c r="AH75" s="15"/>
      <c r="AI75" s="15"/>
      <c r="AJ75" s="15"/>
      <c r="AK75" s="15"/>
      <c r="AL75" s="15"/>
      <c r="AM75" s="15"/>
      <c r="AN75" s="15"/>
      <c r="AO75" s="15"/>
      <c r="AP75" s="15"/>
      <c r="AQ75" s="15"/>
      <c r="AR75" s="15"/>
      <c r="AS75" s="15"/>
      <c r="AT75" s="15"/>
      <c r="AU75" s="15"/>
      <c r="AV75" s="15"/>
      <c r="AW75" s="15"/>
      <c r="AX75" s="15"/>
      <c r="AY75" s="15"/>
    </row>
    <row r="76" spans="30:51">
      <c r="AD76" s="15"/>
      <c r="AE76" s="15"/>
      <c r="AF76" s="15"/>
      <c r="AG76" s="15"/>
      <c r="AH76" s="15"/>
      <c r="AI76" s="15"/>
      <c r="AJ76" s="15"/>
      <c r="AK76" s="15"/>
      <c r="AL76" s="15"/>
      <c r="AM76" s="15"/>
      <c r="AN76" s="15"/>
      <c r="AO76" s="15"/>
      <c r="AP76" s="15"/>
      <c r="AQ76" s="15"/>
      <c r="AR76" s="15"/>
      <c r="AS76" s="15"/>
      <c r="AT76" s="15"/>
      <c r="AU76" s="15"/>
      <c r="AV76" s="15"/>
      <c r="AW76" s="15"/>
      <c r="AX76" s="15"/>
      <c r="AY76" s="15"/>
    </row>
    <row r="77" spans="30:51">
      <c r="AD77" s="15"/>
      <c r="AE77" s="15"/>
      <c r="AF77" s="15"/>
      <c r="AG77" s="15"/>
      <c r="AH77" s="15"/>
      <c r="AI77" s="15"/>
      <c r="AJ77" s="15"/>
      <c r="AK77" s="15"/>
      <c r="AL77" s="15"/>
      <c r="AM77" s="15"/>
      <c r="AN77" s="15"/>
      <c r="AO77" s="15"/>
      <c r="AP77" s="15"/>
      <c r="AQ77" s="15"/>
      <c r="AR77" s="15"/>
      <c r="AS77" s="15"/>
      <c r="AT77" s="15"/>
      <c r="AU77" s="15"/>
      <c r="AV77" s="15"/>
      <c r="AW77" s="15"/>
      <c r="AX77" s="15"/>
      <c r="AY77" s="15"/>
    </row>
    <row r="78" spans="30:51">
      <c r="AD78" s="15"/>
      <c r="AE78" s="15"/>
      <c r="AF78" s="15"/>
      <c r="AG78" s="15"/>
      <c r="AH78" s="15"/>
      <c r="AI78" s="15"/>
      <c r="AJ78" s="15"/>
      <c r="AK78" s="15"/>
      <c r="AL78" s="15"/>
      <c r="AM78" s="15"/>
      <c r="AN78" s="15"/>
      <c r="AO78" s="15"/>
      <c r="AP78" s="15"/>
      <c r="AQ78" s="15"/>
      <c r="AR78" s="15"/>
      <c r="AS78" s="15"/>
      <c r="AT78" s="15"/>
      <c r="AU78" s="15"/>
      <c r="AV78" s="15"/>
      <c r="AW78" s="15"/>
      <c r="AX78" s="15"/>
      <c r="AY78" s="15"/>
    </row>
    <row r="79" spans="30:51">
      <c r="AD79" s="15"/>
      <c r="AE79" s="15"/>
      <c r="AF79" s="15"/>
      <c r="AG79" s="15"/>
      <c r="AH79" s="15"/>
      <c r="AI79" s="15"/>
      <c r="AJ79" s="15"/>
      <c r="AK79" s="15"/>
      <c r="AL79" s="15"/>
      <c r="AM79" s="15"/>
      <c r="AN79" s="15"/>
      <c r="AO79" s="15"/>
      <c r="AP79" s="15"/>
      <c r="AQ79" s="15"/>
      <c r="AR79" s="15"/>
      <c r="AS79" s="15"/>
      <c r="AT79" s="15"/>
      <c r="AU79" s="15"/>
      <c r="AV79" s="15"/>
      <c r="AW79" s="15"/>
      <c r="AX79" s="15"/>
      <c r="AY79" s="15"/>
    </row>
    <row r="80" spans="30:51">
      <c r="AD80" s="15"/>
      <c r="AE80" s="15"/>
      <c r="AF80" s="15"/>
      <c r="AG80" s="15"/>
      <c r="AH80" s="15"/>
      <c r="AI80" s="15"/>
      <c r="AJ80" s="15"/>
      <c r="AK80" s="15"/>
      <c r="AL80" s="15"/>
      <c r="AM80" s="15"/>
      <c r="AN80" s="15"/>
      <c r="AO80" s="15"/>
      <c r="AP80" s="15"/>
      <c r="AQ80" s="15"/>
      <c r="AR80" s="15"/>
      <c r="AS80" s="15"/>
      <c r="AT80" s="15"/>
      <c r="AU80" s="15"/>
      <c r="AV80" s="15"/>
      <c r="AW80" s="15"/>
      <c r="AX80" s="15"/>
      <c r="AY80" s="15"/>
    </row>
    <row r="81" spans="30:51">
      <c r="AD81" s="15"/>
      <c r="AE81" s="15"/>
      <c r="AF81" s="15"/>
      <c r="AG81" s="15"/>
      <c r="AH81" s="15"/>
      <c r="AI81" s="15"/>
      <c r="AJ81" s="15"/>
      <c r="AK81" s="15"/>
      <c r="AL81" s="15"/>
      <c r="AM81" s="15"/>
      <c r="AN81" s="15"/>
      <c r="AO81" s="15"/>
      <c r="AP81" s="15"/>
      <c r="AQ81" s="15"/>
      <c r="AR81" s="15"/>
      <c r="AS81" s="15"/>
      <c r="AT81" s="15"/>
      <c r="AU81" s="15"/>
      <c r="AV81" s="15"/>
      <c r="AW81" s="15"/>
      <c r="AX81" s="15"/>
      <c r="AY81" s="15"/>
    </row>
    <row r="82" spans="30:51">
      <c r="AD82" s="15"/>
      <c r="AE82" s="15"/>
      <c r="AF82" s="15"/>
      <c r="AG82" s="15"/>
      <c r="AH82" s="15"/>
      <c r="AI82" s="15"/>
      <c r="AJ82" s="15"/>
      <c r="AK82" s="15"/>
      <c r="AL82" s="15"/>
      <c r="AM82" s="15"/>
      <c r="AN82" s="15"/>
      <c r="AO82" s="15"/>
      <c r="AP82" s="15"/>
      <c r="AQ82" s="15"/>
      <c r="AR82" s="15"/>
      <c r="AS82" s="15"/>
      <c r="AT82" s="15"/>
      <c r="AU82" s="15"/>
      <c r="AV82" s="15"/>
      <c r="AW82" s="15"/>
      <c r="AX82" s="15"/>
      <c r="AY82" s="15"/>
    </row>
    <row r="83" spans="30:51">
      <c r="AD83" s="15"/>
      <c r="AE83" s="15"/>
      <c r="AF83" s="15"/>
      <c r="AG83" s="15"/>
      <c r="AH83" s="15"/>
      <c r="AI83" s="15"/>
      <c r="AJ83" s="15"/>
      <c r="AK83" s="15"/>
      <c r="AL83" s="15"/>
      <c r="AM83" s="15"/>
      <c r="AN83" s="15"/>
      <c r="AO83" s="15"/>
      <c r="AP83" s="15"/>
      <c r="AQ83" s="15"/>
      <c r="AR83" s="15"/>
      <c r="AS83" s="15"/>
      <c r="AT83" s="15"/>
      <c r="AU83" s="15"/>
      <c r="AV83" s="15"/>
      <c r="AW83" s="15"/>
      <c r="AX83" s="15"/>
      <c r="AY83" s="15"/>
    </row>
    <row r="84" spans="30:51">
      <c r="AD84" s="15"/>
      <c r="AE84" s="15"/>
      <c r="AF84" s="15"/>
      <c r="AG84" s="15"/>
      <c r="AH84" s="15"/>
      <c r="AI84" s="15"/>
      <c r="AJ84" s="15"/>
      <c r="AK84" s="15"/>
      <c r="AL84" s="15"/>
      <c r="AM84" s="15"/>
      <c r="AN84" s="15"/>
      <c r="AO84" s="15"/>
      <c r="AP84" s="15"/>
      <c r="AQ84" s="15"/>
      <c r="AR84" s="15"/>
      <c r="AS84" s="15"/>
      <c r="AT84" s="15"/>
      <c r="AU84" s="15"/>
      <c r="AV84" s="15"/>
      <c r="AW84" s="15"/>
      <c r="AX84" s="15"/>
      <c r="AY84" s="15"/>
    </row>
    <row r="85" spans="30:51">
      <c r="AD85" s="15"/>
      <c r="AE85" s="15"/>
      <c r="AF85" s="15"/>
      <c r="AG85" s="15"/>
      <c r="AH85" s="15"/>
      <c r="AI85" s="15"/>
      <c r="AJ85" s="15"/>
      <c r="AK85" s="15"/>
      <c r="AL85" s="15"/>
      <c r="AM85" s="15"/>
      <c r="AN85" s="15"/>
      <c r="AO85" s="15"/>
      <c r="AP85" s="15"/>
      <c r="AQ85" s="15"/>
      <c r="AR85" s="15"/>
      <c r="AS85" s="15"/>
      <c r="AT85" s="15"/>
      <c r="AU85" s="15"/>
      <c r="AV85" s="15"/>
      <c r="AW85" s="15"/>
      <c r="AX85" s="15"/>
      <c r="AY85" s="15"/>
    </row>
    <row r="86" spans="30:51">
      <c r="AD86" s="15"/>
      <c r="AE86" s="15"/>
      <c r="AF86" s="15"/>
      <c r="AG86" s="15"/>
      <c r="AH86" s="15"/>
      <c r="AI86" s="15"/>
      <c r="AJ86" s="15"/>
      <c r="AK86" s="15"/>
      <c r="AL86" s="15"/>
      <c r="AM86" s="15"/>
      <c r="AN86" s="15"/>
      <c r="AO86" s="15"/>
      <c r="AP86" s="15"/>
      <c r="AQ86" s="15"/>
      <c r="AR86" s="15"/>
      <c r="AS86" s="15"/>
      <c r="AT86" s="15"/>
      <c r="AU86" s="15"/>
      <c r="AV86" s="15"/>
      <c r="AW86" s="15"/>
      <c r="AX86" s="15"/>
      <c r="AY86" s="15"/>
    </row>
    <row r="87" spans="30:51">
      <c r="AD87" s="15"/>
      <c r="AE87" s="15"/>
      <c r="AF87" s="15"/>
      <c r="AG87" s="15"/>
      <c r="AH87" s="15"/>
      <c r="AI87" s="15"/>
      <c r="AJ87" s="15"/>
      <c r="AK87" s="15"/>
      <c r="AL87" s="15"/>
      <c r="AM87" s="15"/>
      <c r="AN87" s="15"/>
      <c r="AO87" s="15"/>
      <c r="AP87" s="15"/>
      <c r="AQ87" s="15"/>
      <c r="AR87" s="15"/>
      <c r="AS87" s="15"/>
      <c r="AT87" s="15"/>
      <c r="AU87" s="15"/>
      <c r="AV87" s="15"/>
      <c r="AW87" s="15"/>
      <c r="AX87" s="15"/>
      <c r="AY87" s="15"/>
    </row>
    <row r="88" spans="30:51">
      <c r="AD88" s="15"/>
      <c r="AE88" s="15"/>
      <c r="AF88" s="15"/>
      <c r="AG88" s="15"/>
      <c r="AH88" s="15"/>
      <c r="AI88" s="15"/>
      <c r="AJ88" s="15"/>
      <c r="AK88" s="15"/>
      <c r="AL88" s="15"/>
      <c r="AM88" s="15"/>
      <c r="AN88" s="15"/>
      <c r="AO88" s="15"/>
      <c r="AP88" s="15"/>
      <c r="AQ88" s="15"/>
      <c r="AR88" s="15"/>
      <c r="AS88" s="15"/>
      <c r="AT88" s="15"/>
      <c r="AU88" s="15"/>
      <c r="AV88" s="15"/>
      <c r="AW88" s="15"/>
      <c r="AX88" s="15"/>
      <c r="AY88" s="15"/>
    </row>
    <row r="89" spans="30:51">
      <c r="AD89" s="15"/>
      <c r="AE89" s="15"/>
      <c r="AF89" s="15"/>
      <c r="AG89" s="15"/>
      <c r="AH89" s="15"/>
      <c r="AI89" s="15"/>
      <c r="AJ89" s="15"/>
      <c r="AK89" s="15"/>
      <c r="AL89" s="15"/>
      <c r="AM89" s="15"/>
      <c r="AN89" s="15"/>
      <c r="AO89" s="15"/>
      <c r="AP89" s="15"/>
      <c r="AQ89" s="15"/>
      <c r="AR89" s="15"/>
      <c r="AS89" s="15"/>
      <c r="AT89" s="15"/>
      <c r="AU89" s="15"/>
      <c r="AV89" s="15"/>
      <c r="AW89" s="15"/>
      <c r="AX89" s="15"/>
      <c r="AY89" s="15"/>
    </row>
    <row r="90" spans="30:51">
      <c r="AD90" s="15"/>
      <c r="AE90" s="15"/>
      <c r="AF90" s="15"/>
      <c r="AG90" s="15"/>
      <c r="AH90" s="15"/>
      <c r="AI90" s="15"/>
      <c r="AJ90" s="15"/>
      <c r="AK90" s="15"/>
      <c r="AL90" s="15"/>
      <c r="AM90" s="15"/>
      <c r="AN90" s="15"/>
      <c r="AO90" s="15"/>
      <c r="AP90" s="15"/>
      <c r="AQ90" s="15"/>
      <c r="AR90" s="15"/>
      <c r="AS90" s="15"/>
      <c r="AT90" s="15"/>
      <c r="AU90" s="15"/>
      <c r="AV90" s="15"/>
      <c r="AW90" s="15"/>
      <c r="AX90" s="15"/>
      <c r="AY90" s="15"/>
    </row>
    <row r="91" spans="30:51">
      <c r="AD91" s="15"/>
      <c r="AE91" s="15"/>
      <c r="AF91" s="15"/>
      <c r="AG91" s="15"/>
      <c r="AH91" s="15"/>
      <c r="AI91" s="15"/>
      <c r="AJ91" s="15"/>
      <c r="AK91" s="15"/>
      <c r="AL91" s="15"/>
      <c r="AM91" s="15"/>
      <c r="AN91" s="15"/>
      <c r="AO91" s="15"/>
      <c r="AP91" s="15"/>
      <c r="AQ91" s="15"/>
      <c r="AR91" s="15"/>
      <c r="AS91" s="15"/>
      <c r="AT91" s="15"/>
      <c r="AU91" s="15"/>
      <c r="AV91" s="15"/>
      <c r="AW91" s="15"/>
      <c r="AX91" s="15"/>
      <c r="AY91" s="15"/>
    </row>
    <row r="92" spans="30:51">
      <c r="AD92" s="15"/>
      <c r="AE92" s="15"/>
      <c r="AF92" s="15"/>
      <c r="AG92" s="15"/>
      <c r="AH92" s="15"/>
      <c r="AI92" s="15"/>
      <c r="AJ92" s="15"/>
      <c r="AK92" s="15"/>
      <c r="AL92" s="15"/>
      <c r="AM92" s="15"/>
      <c r="AN92" s="15"/>
      <c r="AO92" s="15"/>
      <c r="AP92" s="15"/>
      <c r="AQ92" s="15"/>
      <c r="AR92" s="15"/>
      <c r="AS92" s="15"/>
      <c r="AT92" s="15"/>
      <c r="AU92" s="15"/>
      <c r="AV92" s="15"/>
      <c r="AW92" s="15"/>
      <c r="AX92" s="15"/>
      <c r="AY92" s="15"/>
    </row>
    <row r="93" spans="30:51">
      <c r="AD93" s="15"/>
      <c r="AE93" s="15"/>
      <c r="AF93" s="15"/>
      <c r="AG93" s="15"/>
      <c r="AH93" s="15"/>
      <c r="AI93" s="15"/>
      <c r="AJ93" s="15"/>
      <c r="AK93" s="15"/>
      <c r="AL93" s="15"/>
      <c r="AM93" s="15"/>
      <c r="AN93" s="15"/>
      <c r="AO93" s="15"/>
      <c r="AP93" s="15"/>
      <c r="AQ93" s="15"/>
      <c r="AR93" s="15"/>
      <c r="AS93" s="15"/>
      <c r="AT93" s="15"/>
      <c r="AU93" s="15"/>
      <c r="AV93" s="15"/>
      <c r="AW93" s="15"/>
      <c r="AX93" s="15"/>
      <c r="AY93" s="15"/>
    </row>
    <row r="94" spans="30:51">
      <c r="AD94" s="15"/>
      <c r="AE94" s="15"/>
      <c r="AF94" s="15"/>
      <c r="AG94" s="15"/>
      <c r="AH94" s="15"/>
      <c r="AI94" s="15"/>
      <c r="AJ94" s="15"/>
      <c r="AK94" s="15"/>
      <c r="AL94" s="15"/>
      <c r="AM94" s="15"/>
      <c r="AN94" s="15"/>
      <c r="AO94" s="15"/>
      <c r="AP94" s="15"/>
      <c r="AQ94" s="15"/>
      <c r="AR94" s="15"/>
      <c r="AS94" s="15"/>
      <c r="AT94" s="15"/>
      <c r="AU94" s="15"/>
      <c r="AV94" s="15"/>
      <c r="AW94" s="15"/>
      <c r="AX94" s="15"/>
      <c r="AY94" s="15"/>
    </row>
    <row r="95" spans="30:51">
      <c r="AD95" s="15"/>
      <c r="AE95" s="15"/>
      <c r="AF95" s="15"/>
      <c r="AG95" s="15"/>
      <c r="AH95" s="15"/>
      <c r="AI95" s="15"/>
      <c r="AJ95" s="15"/>
      <c r="AK95" s="15"/>
      <c r="AL95" s="15"/>
      <c r="AM95" s="15"/>
      <c r="AN95" s="15"/>
      <c r="AO95" s="15"/>
      <c r="AP95" s="15"/>
      <c r="AQ95" s="15"/>
      <c r="AR95" s="15"/>
      <c r="AS95" s="15"/>
      <c r="AT95" s="15"/>
      <c r="AU95" s="15"/>
      <c r="AV95" s="15"/>
      <c r="AW95" s="15"/>
      <c r="AX95" s="15"/>
      <c r="AY95" s="15"/>
    </row>
    <row r="96" spans="30:51">
      <c r="AD96" s="15"/>
      <c r="AE96" s="15"/>
      <c r="AF96" s="15"/>
      <c r="AG96" s="15"/>
      <c r="AH96" s="15"/>
      <c r="AI96" s="15"/>
      <c r="AJ96" s="15"/>
      <c r="AK96" s="15"/>
      <c r="AL96" s="15"/>
      <c r="AM96" s="15"/>
      <c r="AN96" s="15"/>
      <c r="AO96" s="15"/>
      <c r="AP96" s="15"/>
      <c r="AQ96" s="15"/>
      <c r="AR96" s="15"/>
      <c r="AS96" s="15"/>
      <c r="AT96" s="15"/>
      <c r="AU96" s="15"/>
      <c r="AV96" s="15"/>
      <c r="AW96" s="15"/>
      <c r="AX96" s="15"/>
      <c r="AY96" s="15"/>
    </row>
    <row r="97" spans="30:51">
      <c r="AD97" s="15"/>
      <c r="AE97" s="15"/>
      <c r="AF97" s="15"/>
      <c r="AG97" s="15"/>
      <c r="AH97" s="15"/>
      <c r="AI97" s="15"/>
      <c r="AJ97" s="15"/>
      <c r="AK97" s="15"/>
      <c r="AL97" s="15"/>
      <c r="AM97" s="15"/>
      <c r="AN97" s="15"/>
      <c r="AO97" s="15"/>
      <c r="AP97" s="15"/>
      <c r="AQ97" s="15"/>
      <c r="AR97" s="15"/>
      <c r="AS97" s="15"/>
      <c r="AT97" s="15"/>
      <c r="AU97" s="15"/>
      <c r="AV97" s="15"/>
      <c r="AW97" s="15"/>
      <c r="AX97" s="15"/>
      <c r="AY97" s="15"/>
    </row>
    <row r="98" spans="30:51">
      <c r="AD98" s="15"/>
      <c r="AE98" s="15"/>
      <c r="AF98" s="15"/>
      <c r="AG98" s="15"/>
      <c r="AH98" s="15"/>
      <c r="AI98" s="15"/>
      <c r="AJ98" s="15"/>
      <c r="AK98" s="15"/>
      <c r="AL98" s="15"/>
      <c r="AM98" s="15"/>
      <c r="AN98" s="15"/>
      <c r="AO98" s="15"/>
      <c r="AP98" s="15"/>
      <c r="AQ98" s="15"/>
      <c r="AR98" s="15"/>
      <c r="AS98" s="15"/>
      <c r="AT98" s="15"/>
      <c r="AU98" s="15"/>
      <c r="AV98" s="15"/>
      <c r="AW98" s="15"/>
      <c r="AX98" s="15"/>
      <c r="AY98" s="15"/>
    </row>
    <row r="99" spans="30:51">
      <c r="AD99" s="15"/>
      <c r="AE99" s="15"/>
      <c r="AF99" s="15"/>
      <c r="AG99" s="15"/>
      <c r="AH99" s="15"/>
      <c r="AI99" s="15"/>
      <c r="AJ99" s="15"/>
      <c r="AK99" s="15"/>
      <c r="AL99" s="15"/>
      <c r="AM99" s="15"/>
      <c r="AN99" s="15"/>
      <c r="AO99" s="15"/>
      <c r="AP99" s="15"/>
      <c r="AQ99" s="15"/>
      <c r="AR99" s="15"/>
      <c r="AS99" s="15"/>
      <c r="AT99" s="15"/>
      <c r="AU99" s="15"/>
      <c r="AV99" s="15"/>
      <c r="AW99" s="15"/>
      <c r="AX99" s="15"/>
      <c r="AY99" s="15"/>
    </row>
    <row r="100" spans="30:51">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row>
    <row r="101" spans="30:51">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row>
    <row r="102" spans="30:51">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row>
    <row r="103" spans="30:51">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row>
    <row r="104" spans="30:51">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row>
    <row r="105" spans="30:51">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row>
    <row r="106" spans="30:51">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row>
    <row r="107" spans="30:51">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row>
    <row r="108" spans="30:51">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row>
    <row r="109" spans="30:51">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row>
    <row r="110" spans="30:51">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row>
    <row r="111" spans="30:51">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row>
    <row r="112" spans="30:51">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row>
    <row r="113" spans="30:51">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row>
    <row r="114" spans="30:51">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row>
    <row r="115" spans="30:51">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row>
    <row r="116" spans="30:51">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row>
    <row r="117" spans="30:51">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row>
    <row r="118" spans="30:51">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row>
    <row r="119" spans="30:51">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row>
    <row r="120" spans="30:51">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row>
    <row r="121" spans="30:51">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row>
    <row r="122" spans="30:51">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row>
    <row r="123" spans="30:51">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row>
    <row r="124" spans="30:51">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row>
    <row r="125" spans="30:51">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row>
    <row r="126" spans="30:51">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row>
    <row r="127" spans="30:51">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row>
    <row r="128" spans="30:51">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row>
    <row r="129" spans="30:51">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row>
    <row r="130" spans="30:51">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row>
    <row r="131" spans="30:51">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row>
    <row r="132" spans="30:51">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row>
    <row r="133" spans="30:51">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row>
    <row r="134" spans="30:51">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row>
    <row r="135" spans="30:51">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row>
    <row r="136" spans="30:51">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row>
    <row r="137" spans="30:51">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row>
    <row r="138" spans="30:51">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row>
    <row r="139" spans="30:51">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row>
    <row r="140" spans="30:51">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row>
    <row r="141" spans="30:51">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row>
    <row r="142" spans="30:51">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row>
    <row r="143" spans="30:51">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row>
    <row r="144" spans="30:51">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row>
    <row r="145" spans="30:51">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row>
    <row r="146" spans="30:51">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row>
    <row r="147" spans="30:51">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row>
    <row r="148" spans="30:51">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row>
    <row r="149" spans="30:51">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row>
    <row r="150" spans="30:51">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row>
    <row r="151" spans="30:51">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row>
    <row r="152" spans="30:51">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row>
    <row r="153" spans="30:51">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row>
    <row r="154" spans="30:51">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row>
    <row r="155" spans="30:51">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row>
    <row r="156" spans="30:51">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row>
    <row r="157" spans="30:51">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row>
    <row r="158" spans="30:51">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row>
    <row r="159" spans="30:51">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row>
    <row r="160" spans="30:51">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row>
    <row r="161" spans="30:51">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row>
    <row r="162" spans="30:51">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row>
    <row r="163" spans="30:51">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row>
    <row r="164" spans="30:51">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row>
    <row r="165" spans="30:51">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row>
    <row r="166" spans="30:51">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row>
    <row r="167" spans="30:51">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row>
    <row r="168" spans="30:51">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row>
    <row r="169" spans="30:51">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row>
    <row r="170" spans="30:51">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row>
    <row r="171" spans="30:51">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row>
    <row r="172" spans="30:51">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row>
    <row r="173" spans="30:51">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row>
    <row r="174" spans="30:51">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row>
    <row r="175" spans="30:51">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row>
    <row r="176" spans="30:51">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row>
    <row r="177" spans="30:51">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row>
    <row r="178" spans="30:51">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row>
    <row r="179" spans="30:51">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row>
    <row r="180" spans="30:51">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row>
    <row r="181" spans="30:51">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row>
    <row r="182" spans="30:51">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row>
    <row r="183" spans="30:51">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row>
    <row r="184" spans="30:51">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row>
    <row r="185" spans="30:51">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row>
    <row r="186" spans="30:51">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row>
    <row r="187" spans="30:51">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row>
    <row r="188" spans="30:51">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row>
    <row r="189" spans="30:51">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row>
    <row r="190" spans="30:51">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row>
    <row r="191" spans="30:51">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row>
    <row r="192" spans="30:51">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row>
    <row r="193" spans="30:51">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row>
    <row r="194" spans="30:51">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row>
    <row r="195" spans="30:51">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row>
    <row r="196" spans="30:51">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row>
    <row r="197" spans="30:51">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row>
    <row r="198" spans="30:51">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row>
    <row r="199" spans="30:51">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row>
    <row r="200" spans="30:51">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row>
    <row r="201" spans="30:51">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row>
    <row r="202" spans="30:51">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row>
    <row r="203" spans="30:51">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row>
    <row r="204" spans="30:51">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row>
    <row r="205" spans="30:51">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row>
    <row r="206" spans="30:51">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row>
    <row r="207" spans="30:51">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row>
    <row r="208" spans="30:51">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row>
    <row r="209" spans="30:51">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row>
    <row r="210" spans="30:51">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row>
    <row r="211" spans="30:51">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row>
    <row r="212" spans="30:51">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row>
    <row r="213" spans="30:51">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row>
    <row r="214" spans="30:51">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row>
    <row r="215" spans="30:51">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row>
    <row r="216" spans="30:51">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row>
    <row r="217" spans="30:51">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row>
    <row r="218" spans="30:51">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row>
    <row r="219" spans="30:51">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row>
    <row r="220" spans="30:51">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row>
    <row r="221" spans="30:51">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row>
    <row r="222" spans="30:51">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row>
    <row r="223" spans="30:51">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row>
    <row r="224" spans="30:51">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row>
    <row r="225" spans="30:51">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row>
    <row r="226" spans="30:51">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row>
    <row r="227" spans="30:51">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row>
    <row r="228" spans="30:51">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row>
    <row r="229" spans="30:51">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row>
    <row r="230" spans="30:51">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row>
    <row r="231" spans="30:51">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row>
    <row r="232" spans="30:51">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row>
    <row r="233" spans="30:51">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row>
    <row r="234" spans="30:51">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row>
    <row r="235" spans="30:51">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row>
    <row r="236" spans="30:51">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row>
    <row r="237" spans="30:51">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row>
    <row r="238" spans="30:51">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row>
    <row r="239" spans="30:51">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row>
    <row r="240" spans="30:51">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row>
    <row r="241" spans="30:51">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row>
    <row r="242" spans="30:51">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row>
    <row r="243" spans="30:51">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row>
    <row r="244" spans="30:51">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row>
    <row r="245" spans="30:51">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row>
    <row r="246" spans="30:51">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row>
    <row r="247" spans="30:51">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row>
    <row r="248" spans="30:51">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row>
    <row r="249" spans="30:51">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row>
    <row r="250" spans="30:51">
      <c r="AD250" s="15"/>
      <c r="AE250" s="15"/>
      <c r="AF250" s="15"/>
      <c r="AG250" s="15"/>
      <c r="AH250" s="15"/>
      <c r="AI250" s="15"/>
      <c r="AJ250" s="15"/>
      <c r="AK250" s="15"/>
      <c r="AL250" s="15"/>
      <c r="AM250" s="15"/>
      <c r="AN250" s="15"/>
      <c r="AO250" s="15"/>
      <c r="AP250" s="15"/>
      <c r="AQ250" s="15"/>
      <c r="AR250" s="15"/>
      <c r="AS250" s="15"/>
      <c r="AT250" s="15"/>
      <c r="AU250" s="15"/>
      <c r="AV250" s="15"/>
      <c r="AW250" s="15"/>
      <c r="AX250" s="15"/>
      <c r="AY250" s="15"/>
    </row>
    <row r="251" spans="30:51">
      <c r="AD251" s="15"/>
      <c r="AE251" s="15"/>
      <c r="AF251" s="15"/>
      <c r="AG251" s="15"/>
      <c r="AH251" s="15"/>
      <c r="AI251" s="15"/>
      <c r="AJ251" s="15"/>
      <c r="AK251" s="15"/>
      <c r="AL251" s="15"/>
      <c r="AM251" s="15"/>
      <c r="AN251" s="15"/>
      <c r="AO251" s="15"/>
      <c r="AP251" s="15"/>
      <c r="AQ251" s="15"/>
      <c r="AR251" s="15"/>
      <c r="AS251" s="15"/>
      <c r="AT251" s="15"/>
      <c r="AU251" s="15"/>
      <c r="AV251" s="15"/>
      <c r="AW251" s="15"/>
      <c r="AX251" s="15"/>
      <c r="AY251" s="15"/>
    </row>
    <row r="252" spans="30:51">
      <c r="AD252" s="15"/>
      <c r="AE252" s="15"/>
      <c r="AF252" s="15"/>
      <c r="AG252" s="15"/>
      <c r="AH252" s="15"/>
      <c r="AI252" s="15"/>
      <c r="AJ252" s="15"/>
      <c r="AK252" s="15"/>
      <c r="AL252" s="15"/>
      <c r="AM252" s="15"/>
      <c r="AN252" s="15"/>
      <c r="AO252" s="15"/>
      <c r="AP252" s="15"/>
      <c r="AQ252" s="15"/>
      <c r="AR252" s="15"/>
      <c r="AS252" s="15"/>
      <c r="AT252" s="15"/>
      <c r="AU252" s="15"/>
      <c r="AV252" s="15"/>
      <c r="AW252" s="15"/>
      <c r="AX252" s="15"/>
      <c r="AY252" s="15"/>
    </row>
    <row r="253" spans="30:51">
      <c r="AD253" s="15"/>
      <c r="AE253" s="15"/>
      <c r="AF253" s="15"/>
      <c r="AG253" s="15"/>
      <c r="AH253" s="15"/>
      <c r="AI253" s="15"/>
      <c r="AJ253" s="15"/>
      <c r="AK253" s="15"/>
      <c r="AL253" s="15"/>
      <c r="AM253" s="15"/>
      <c r="AN253" s="15"/>
      <c r="AO253" s="15"/>
      <c r="AP253" s="15"/>
      <c r="AQ253" s="15"/>
      <c r="AR253" s="15"/>
      <c r="AS253" s="15"/>
      <c r="AT253" s="15"/>
      <c r="AU253" s="15"/>
      <c r="AV253" s="15"/>
      <c r="AW253" s="15"/>
      <c r="AX253" s="15"/>
      <c r="AY253" s="15"/>
    </row>
    <row r="254" spans="30:51">
      <c r="AD254" s="15"/>
      <c r="AE254" s="15"/>
      <c r="AF254" s="15"/>
      <c r="AG254" s="15"/>
      <c r="AH254" s="15"/>
      <c r="AI254" s="15"/>
      <c r="AJ254" s="15"/>
      <c r="AK254" s="15"/>
      <c r="AL254" s="15"/>
      <c r="AM254" s="15"/>
      <c r="AN254" s="15"/>
      <c r="AO254" s="15"/>
      <c r="AP254" s="15"/>
      <c r="AQ254" s="15"/>
      <c r="AR254" s="15"/>
      <c r="AS254" s="15"/>
      <c r="AT254" s="15"/>
      <c r="AU254" s="15"/>
      <c r="AV254" s="15"/>
      <c r="AW254" s="15"/>
      <c r="AX254" s="15"/>
      <c r="AY254" s="15"/>
    </row>
    <row r="255" spans="30:51">
      <c r="AD255" s="15"/>
      <c r="AE255" s="15"/>
      <c r="AF255" s="15"/>
      <c r="AG255" s="15"/>
      <c r="AH255" s="15"/>
      <c r="AI255" s="15"/>
      <c r="AJ255" s="15"/>
      <c r="AK255" s="15"/>
      <c r="AL255" s="15"/>
      <c r="AM255" s="15"/>
      <c r="AN255" s="15"/>
      <c r="AO255" s="15"/>
      <c r="AP255" s="15"/>
      <c r="AQ255" s="15"/>
      <c r="AR255" s="15"/>
      <c r="AS255" s="15"/>
      <c r="AT255" s="15"/>
      <c r="AU255" s="15"/>
      <c r="AV255" s="15"/>
      <c r="AW255" s="15"/>
      <c r="AX255" s="15"/>
      <c r="AY255" s="15"/>
    </row>
    <row r="256" spans="30:51">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row>
    <row r="257" spans="30:51">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row>
    <row r="258" spans="30:51">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row>
    <row r="259" spans="30:51">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row>
    <row r="260" spans="30:51">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row>
    <row r="261" spans="30:51">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row>
    <row r="262" spans="30:51">
      <c r="AD262" s="15"/>
      <c r="AE262" s="15"/>
      <c r="AF262" s="15"/>
      <c r="AG262" s="15"/>
      <c r="AH262" s="15"/>
      <c r="AI262" s="15"/>
      <c r="AJ262" s="15"/>
      <c r="AK262" s="15"/>
      <c r="AL262" s="15"/>
      <c r="AM262" s="15"/>
      <c r="AN262" s="15"/>
      <c r="AO262" s="15"/>
      <c r="AP262" s="15"/>
      <c r="AQ262" s="15"/>
      <c r="AR262" s="15"/>
      <c r="AS262" s="15"/>
      <c r="AT262" s="15"/>
      <c r="AU262" s="15"/>
      <c r="AV262" s="15"/>
      <c r="AW262" s="15"/>
      <c r="AX262" s="15"/>
      <c r="AY262" s="15"/>
    </row>
    <row r="263" spans="30:51">
      <c r="AD263" s="15"/>
      <c r="AE263" s="15"/>
      <c r="AF263" s="15"/>
      <c r="AG263" s="15"/>
      <c r="AH263" s="15"/>
      <c r="AI263" s="15"/>
      <c r="AJ263" s="15"/>
      <c r="AK263" s="15"/>
      <c r="AL263" s="15"/>
      <c r="AM263" s="15"/>
      <c r="AN263" s="15"/>
      <c r="AO263" s="15"/>
      <c r="AP263" s="15"/>
      <c r="AQ263" s="15"/>
      <c r="AR263" s="15"/>
      <c r="AS263" s="15"/>
      <c r="AT263" s="15"/>
      <c r="AU263" s="15"/>
      <c r="AV263" s="15"/>
      <c r="AW263" s="15"/>
      <c r="AX263" s="15"/>
      <c r="AY263" s="15"/>
    </row>
    <row r="264" spans="30:51">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row>
    <row r="265" spans="30:51">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row>
    <row r="266" spans="30:51">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row>
    <row r="267" spans="30:51">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row>
    <row r="268" spans="30:51">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row>
    <row r="269" spans="30:51">
      <c r="AD269" s="15"/>
      <c r="AE269" s="15"/>
      <c r="AF269" s="15"/>
      <c r="AG269" s="15"/>
      <c r="AH269" s="15"/>
      <c r="AI269" s="15"/>
      <c r="AJ269" s="15"/>
      <c r="AK269" s="15"/>
      <c r="AL269" s="15"/>
      <c r="AM269" s="15"/>
      <c r="AN269" s="15"/>
      <c r="AO269" s="15"/>
      <c r="AP269" s="15"/>
      <c r="AQ269" s="15"/>
      <c r="AR269" s="15"/>
      <c r="AS269" s="15"/>
      <c r="AT269" s="15"/>
      <c r="AU269" s="15"/>
      <c r="AV269" s="15"/>
      <c r="AW269" s="15"/>
      <c r="AX269" s="15"/>
      <c r="AY269" s="15"/>
    </row>
    <row r="270" spans="30:51">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row>
    <row r="271" spans="30:51">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row>
    <row r="272" spans="30:51">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row>
    <row r="273" spans="30:51">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row>
    <row r="274" spans="30:51">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row>
    <row r="275" spans="30:51">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row>
    <row r="276" spans="30:51">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row>
    <row r="277" spans="30:51">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row>
    <row r="278" spans="30:51">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row>
    <row r="279" spans="30:51">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row>
    <row r="280" spans="30:51">
      <c r="AD280" s="15"/>
      <c r="AE280" s="15"/>
      <c r="AF280" s="15"/>
      <c r="AG280" s="15"/>
      <c r="AH280" s="15"/>
      <c r="AI280" s="15"/>
      <c r="AJ280" s="15"/>
      <c r="AK280" s="15"/>
      <c r="AL280" s="15"/>
      <c r="AM280" s="15"/>
      <c r="AN280" s="15"/>
      <c r="AO280" s="15"/>
      <c r="AP280" s="15"/>
      <c r="AQ280" s="15"/>
      <c r="AR280" s="15"/>
      <c r="AS280" s="15"/>
      <c r="AT280" s="15"/>
      <c r="AU280" s="15"/>
      <c r="AV280" s="15"/>
      <c r="AW280" s="15"/>
      <c r="AX280" s="15"/>
      <c r="AY280" s="15"/>
    </row>
    <row r="281" spans="30:51">
      <c r="AD281" s="15"/>
      <c r="AE281" s="15"/>
      <c r="AF281" s="15"/>
      <c r="AG281" s="15"/>
      <c r="AH281" s="15"/>
      <c r="AI281" s="15"/>
      <c r="AJ281" s="15"/>
      <c r="AK281" s="15"/>
      <c r="AL281" s="15"/>
      <c r="AM281" s="15"/>
      <c r="AN281" s="15"/>
      <c r="AO281" s="15"/>
      <c r="AP281" s="15"/>
      <c r="AQ281" s="15"/>
      <c r="AR281" s="15"/>
      <c r="AS281" s="15"/>
      <c r="AT281" s="15"/>
      <c r="AU281" s="15"/>
      <c r="AV281" s="15"/>
      <c r="AW281" s="15"/>
      <c r="AX281" s="15"/>
      <c r="AY281" s="15"/>
    </row>
    <row r="282" spans="30:51">
      <c r="AD282" s="15"/>
      <c r="AE282" s="15"/>
      <c r="AF282" s="15"/>
      <c r="AG282" s="15"/>
      <c r="AH282" s="15"/>
      <c r="AI282" s="15"/>
      <c r="AJ282" s="15"/>
      <c r="AK282" s="15"/>
      <c r="AL282" s="15"/>
      <c r="AM282" s="15"/>
      <c r="AN282" s="15"/>
      <c r="AO282" s="15"/>
      <c r="AP282" s="15"/>
      <c r="AQ282" s="15"/>
      <c r="AR282" s="15"/>
      <c r="AS282" s="15"/>
      <c r="AT282" s="15"/>
      <c r="AU282" s="15"/>
      <c r="AV282" s="15"/>
      <c r="AW282" s="15"/>
      <c r="AX282" s="15"/>
      <c r="AY282" s="15"/>
    </row>
    <row r="283" spans="30:51">
      <c r="AD283" s="15"/>
      <c r="AE283" s="15"/>
      <c r="AF283" s="15"/>
      <c r="AG283" s="15"/>
      <c r="AH283" s="15"/>
      <c r="AI283" s="15"/>
      <c r="AJ283" s="15"/>
      <c r="AK283" s="15"/>
      <c r="AL283" s="15"/>
      <c r="AM283" s="15"/>
      <c r="AN283" s="15"/>
      <c r="AO283" s="15"/>
      <c r="AP283" s="15"/>
      <c r="AQ283" s="15"/>
      <c r="AR283" s="15"/>
      <c r="AS283" s="15"/>
      <c r="AT283" s="15"/>
      <c r="AU283" s="15"/>
      <c r="AV283" s="15"/>
      <c r="AW283" s="15"/>
      <c r="AX283" s="15"/>
      <c r="AY283" s="15"/>
    </row>
    <row r="284" spans="30:51">
      <c r="AD284" s="15"/>
      <c r="AE284" s="15"/>
      <c r="AF284" s="15"/>
      <c r="AG284" s="15"/>
      <c r="AH284" s="15"/>
      <c r="AI284" s="15"/>
      <c r="AJ284" s="15"/>
      <c r="AK284" s="15"/>
      <c r="AL284" s="15"/>
      <c r="AM284" s="15"/>
      <c r="AN284" s="15"/>
      <c r="AO284" s="15"/>
      <c r="AP284" s="15"/>
      <c r="AQ284" s="15"/>
      <c r="AR284" s="15"/>
      <c r="AS284" s="15"/>
      <c r="AT284" s="15"/>
      <c r="AU284" s="15"/>
      <c r="AV284" s="15"/>
      <c r="AW284" s="15"/>
      <c r="AX284" s="15"/>
      <c r="AY284" s="15"/>
    </row>
    <row r="285" spans="30:51">
      <c r="AD285" s="15"/>
      <c r="AE285" s="15"/>
      <c r="AF285" s="15"/>
      <c r="AG285" s="15"/>
      <c r="AH285" s="15"/>
      <c r="AI285" s="15"/>
      <c r="AJ285" s="15"/>
      <c r="AK285" s="15"/>
      <c r="AL285" s="15"/>
      <c r="AM285" s="15"/>
      <c r="AN285" s="15"/>
      <c r="AO285" s="15"/>
      <c r="AP285" s="15"/>
      <c r="AQ285" s="15"/>
      <c r="AR285" s="15"/>
      <c r="AS285" s="15"/>
      <c r="AT285" s="15"/>
      <c r="AU285" s="15"/>
      <c r="AV285" s="15"/>
      <c r="AW285" s="15"/>
      <c r="AX285" s="15"/>
      <c r="AY285" s="15"/>
    </row>
    <row r="286" spans="30:51">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row>
    <row r="287" spans="30:51">
      <c r="AD287" s="15"/>
      <c r="AE287" s="15"/>
      <c r="AF287" s="15"/>
      <c r="AG287" s="15"/>
      <c r="AH287" s="15"/>
      <c r="AI287" s="15"/>
      <c r="AJ287" s="15"/>
      <c r="AK287" s="15"/>
      <c r="AL287" s="15"/>
      <c r="AM287" s="15"/>
      <c r="AN287" s="15"/>
      <c r="AO287" s="15"/>
      <c r="AP287" s="15"/>
      <c r="AQ287" s="15"/>
      <c r="AR287" s="15"/>
      <c r="AS287" s="15"/>
      <c r="AT287" s="15"/>
      <c r="AU287" s="15"/>
      <c r="AV287" s="15"/>
      <c r="AW287" s="15"/>
      <c r="AX287" s="15"/>
      <c r="AY287" s="15"/>
    </row>
    <row r="288" spans="30:51">
      <c r="AD288" s="15"/>
      <c r="AE288" s="15"/>
      <c r="AF288" s="15"/>
      <c r="AG288" s="15"/>
      <c r="AH288" s="15"/>
      <c r="AI288" s="15"/>
      <c r="AJ288" s="15"/>
      <c r="AK288" s="15"/>
      <c r="AL288" s="15"/>
      <c r="AM288" s="15"/>
      <c r="AN288" s="15"/>
      <c r="AO288" s="15"/>
      <c r="AP288" s="15"/>
      <c r="AQ288" s="15"/>
      <c r="AR288" s="15"/>
      <c r="AS288" s="15"/>
      <c r="AT288" s="15"/>
      <c r="AU288" s="15"/>
      <c r="AV288" s="15"/>
      <c r="AW288" s="15"/>
      <c r="AX288" s="15"/>
      <c r="AY288" s="15"/>
    </row>
    <row r="289" spans="30:51">
      <c r="AD289" s="15"/>
      <c r="AE289" s="15"/>
      <c r="AF289" s="15"/>
      <c r="AG289" s="15"/>
      <c r="AH289" s="15"/>
      <c r="AI289" s="15"/>
      <c r="AJ289" s="15"/>
      <c r="AK289" s="15"/>
      <c r="AL289" s="15"/>
      <c r="AM289" s="15"/>
      <c r="AN289" s="15"/>
      <c r="AO289" s="15"/>
      <c r="AP289" s="15"/>
      <c r="AQ289" s="15"/>
      <c r="AR289" s="15"/>
      <c r="AS289" s="15"/>
      <c r="AT289" s="15"/>
      <c r="AU289" s="15"/>
      <c r="AV289" s="15"/>
      <c r="AW289" s="15"/>
      <c r="AX289" s="15"/>
      <c r="AY289" s="15"/>
    </row>
    <row r="290" spans="30:51">
      <c r="AD290" s="15"/>
      <c r="AE290" s="15"/>
      <c r="AF290" s="15"/>
      <c r="AG290" s="15"/>
      <c r="AH290" s="15"/>
      <c r="AI290" s="15"/>
      <c r="AJ290" s="15"/>
      <c r="AK290" s="15"/>
      <c r="AL290" s="15"/>
      <c r="AM290" s="15"/>
      <c r="AN290" s="15"/>
      <c r="AO290" s="15"/>
      <c r="AP290" s="15"/>
      <c r="AQ290" s="15"/>
      <c r="AR290" s="15"/>
      <c r="AS290" s="15"/>
      <c r="AT290" s="15"/>
      <c r="AU290" s="15"/>
      <c r="AV290" s="15"/>
      <c r="AW290" s="15"/>
      <c r="AX290" s="15"/>
      <c r="AY290" s="15"/>
    </row>
    <row r="291" spans="30:51">
      <c r="AD291" s="15"/>
      <c r="AE291" s="15"/>
      <c r="AF291" s="15"/>
      <c r="AG291" s="15"/>
      <c r="AH291" s="15"/>
      <c r="AI291" s="15"/>
      <c r="AJ291" s="15"/>
      <c r="AK291" s="15"/>
      <c r="AL291" s="15"/>
      <c r="AM291" s="15"/>
      <c r="AN291" s="15"/>
      <c r="AO291" s="15"/>
      <c r="AP291" s="15"/>
      <c r="AQ291" s="15"/>
      <c r="AR291" s="15"/>
      <c r="AS291" s="15"/>
      <c r="AT291" s="15"/>
      <c r="AU291" s="15"/>
      <c r="AV291" s="15"/>
      <c r="AW291" s="15"/>
      <c r="AX291" s="15"/>
      <c r="AY291" s="15"/>
    </row>
    <row r="292" spans="30:51">
      <c r="AD292" s="15"/>
      <c r="AE292" s="15"/>
      <c r="AF292" s="15"/>
      <c r="AG292" s="15"/>
      <c r="AH292" s="15"/>
      <c r="AI292" s="15"/>
      <c r="AJ292" s="15"/>
      <c r="AK292" s="15"/>
      <c r="AL292" s="15"/>
      <c r="AM292" s="15"/>
      <c r="AN292" s="15"/>
      <c r="AO292" s="15"/>
      <c r="AP292" s="15"/>
      <c r="AQ292" s="15"/>
      <c r="AR292" s="15"/>
      <c r="AS292" s="15"/>
      <c r="AT292" s="15"/>
      <c r="AU292" s="15"/>
      <c r="AV292" s="15"/>
      <c r="AW292" s="15"/>
      <c r="AX292" s="15"/>
      <c r="AY292" s="15"/>
    </row>
    <row r="293" spans="30:51">
      <c r="AD293" s="15"/>
      <c r="AE293" s="15"/>
      <c r="AF293" s="15"/>
      <c r="AG293" s="15"/>
      <c r="AH293" s="15"/>
      <c r="AI293" s="15"/>
      <c r="AJ293" s="15"/>
      <c r="AK293" s="15"/>
      <c r="AL293" s="15"/>
      <c r="AM293" s="15"/>
      <c r="AN293" s="15"/>
      <c r="AO293" s="15"/>
      <c r="AP293" s="15"/>
      <c r="AQ293" s="15"/>
      <c r="AR293" s="15"/>
      <c r="AS293" s="15"/>
      <c r="AT293" s="15"/>
      <c r="AU293" s="15"/>
      <c r="AV293" s="15"/>
      <c r="AW293" s="15"/>
      <c r="AX293" s="15"/>
      <c r="AY293" s="15"/>
    </row>
    <row r="294" spans="30:51">
      <c r="AD294" s="15"/>
      <c r="AE294" s="15"/>
      <c r="AF294" s="15"/>
      <c r="AG294" s="15"/>
      <c r="AH294" s="15"/>
      <c r="AI294" s="15"/>
      <c r="AJ294" s="15"/>
      <c r="AK294" s="15"/>
      <c r="AL294" s="15"/>
      <c r="AM294" s="15"/>
      <c r="AN294" s="15"/>
      <c r="AO294" s="15"/>
      <c r="AP294" s="15"/>
      <c r="AQ294" s="15"/>
      <c r="AR294" s="15"/>
      <c r="AS294" s="15"/>
      <c r="AT294" s="15"/>
      <c r="AU294" s="15"/>
      <c r="AV294" s="15"/>
      <c r="AW294" s="15"/>
      <c r="AX294" s="15"/>
      <c r="AY294" s="15"/>
    </row>
    <row r="295" spans="30:51">
      <c r="AD295" s="15"/>
      <c r="AE295" s="15"/>
      <c r="AF295" s="15"/>
      <c r="AG295" s="15"/>
      <c r="AH295" s="15"/>
      <c r="AI295" s="15"/>
      <c r="AJ295" s="15"/>
      <c r="AK295" s="15"/>
      <c r="AL295" s="15"/>
      <c r="AM295" s="15"/>
      <c r="AN295" s="15"/>
      <c r="AO295" s="15"/>
      <c r="AP295" s="15"/>
      <c r="AQ295" s="15"/>
      <c r="AR295" s="15"/>
      <c r="AS295" s="15"/>
      <c r="AT295" s="15"/>
      <c r="AU295" s="15"/>
      <c r="AV295" s="15"/>
      <c r="AW295" s="15"/>
      <c r="AX295" s="15"/>
      <c r="AY295" s="15"/>
    </row>
    <row r="296" spans="30:51">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row>
    <row r="297" spans="30:51">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5"/>
    </row>
    <row r="298" spans="30:51">
      <c r="AD298" s="15"/>
      <c r="AE298" s="15"/>
      <c r="AF298" s="15"/>
      <c r="AG298" s="15"/>
      <c r="AH298" s="15"/>
      <c r="AI298" s="15"/>
      <c r="AJ298" s="15"/>
      <c r="AK298" s="15"/>
      <c r="AL298" s="15"/>
      <c r="AM298" s="15"/>
      <c r="AN298" s="15"/>
      <c r="AO298" s="15"/>
      <c r="AP298" s="15"/>
      <c r="AQ298" s="15"/>
      <c r="AR298" s="15"/>
      <c r="AS298" s="15"/>
      <c r="AT298" s="15"/>
      <c r="AU298" s="15"/>
      <c r="AV298" s="15"/>
      <c r="AW298" s="15"/>
      <c r="AX298" s="15"/>
      <c r="AY298" s="15"/>
    </row>
    <row r="299" spans="30:51">
      <c r="AD299" s="15"/>
      <c r="AE299" s="15"/>
      <c r="AF299" s="15"/>
      <c r="AG299" s="15"/>
      <c r="AH299" s="15"/>
      <c r="AI299" s="15"/>
      <c r="AJ299" s="15"/>
      <c r="AK299" s="15"/>
      <c r="AL299" s="15"/>
      <c r="AM299" s="15"/>
      <c r="AN299" s="15"/>
      <c r="AO299" s="15"/>
      <c r="AP299" s="15"/>
      <c r="AQ299" s="15"/>
      <c r="AR299" s="15"/>
      <c r="AS299" s="15"/>
      <c r="AT299" s="15"/>
      <c r="AU299" s="15"/>
      <c r="AV299" s="15"/>
      <c r="AW299" s="15"/>
      <c r="AX299" s="15"/>
      <c r="AY299" s="15"/>
    </row>
    <row r="300" spans="30:51">
      <c r="AD300" s="15"/>
      <c r="AE300" s="15"/>
      <c r="AF300" s="15"/>
      <c r="AG300" s="15"/>
      <c r="AH300" s="15"/>
      <c r="AI300" s="15"/>
      <c r="AJ300" s="15"/>
      <c r="AK300" s="15"/>
      <c r="AL300" s="15"/>
      <c r="AM300" s="15"/>
      <c r="AN300" s="15"/>
      <c r="AO300" s="15"/>
      <c r="AP300" s="15"/>
      <c r="AQ300" s="15"/>
      <c r="AR300" s="15"/>
      <c r="AS300" s="15"/>
      <c r="AT300" s="15"/>
      <c r="AU300" s="15"/>
      <c r="AV300" s="15"/>
      <c r="AW300" s="15"/>
      <c r="AX300" s="15"/>
      <c r="AY300" s="15"/>
    </row>
    <row r="301" spans="30:51">
      <c r="AD301" s="15"/>
      <c r="AE301" s="15"/>
      <c r="AF301" s="15"/>
      <c r="AG301" s="15"/>
      <c r="AH301" s="15"/>
      <c r="AI301" s="15"/>
      <c r="AJ301" s="15"/>
      <c r="AK301" s="15"/>
      <c r="AL301" s="15"/>
      <c r="AM301" s="15"/>
      <c r="AN301" s="15"/>
      <c r="AO301" s="15"/>
      <c r="AP301" s="15"/>
      <c r="AQ301" s="15"/>
      <c r="AR301" s="15"/>
      <c r="AS301" s="15"/>
      <c r="AT301" s="15"/>
      <c r="AU301" s="15"/>
      <c r="AV301" s="15"/>
      <c r="AW301" s="15"/>
      <c r="AX301" s="15"/>
      <c r="AY301" s="15"/>
    </row>
    <row r="302" spans="30:51">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row>
    <row r="303" spans="30:51">
      <c r="AD303" s="15"/>
      <c r="AE303" s="15"/>
      <c r="AF303" s="15"/>
      <c r="AG303" s="15"/>
      <c r="AH303" s="15"/>
      <c r="AI303" s="15"/>
      <c r="AJ303" s="15"/>
      <c r="AK303" s="15"/>
      <c r="AL303" s="15"/>
      <c r="AM303" s="15"/>
      <c r="AN303" s="15"/>
      <c r="AO303" s="15"/>
      <c r="AP303" s="15"/>
      <c r="AQ303" s="15"/>
      <c r="AR303" s="15"/>
      <c r="AS303" s="15"/>
      <c r="AT303" s="15"/>
      <c r="AU303" s="15"/>
      <c r="AV303" s="15"/>
      <c r="AW303" s="15"/>
      <c r="AX303" s="15"/>
      <c r="AY303" s="15"/>
    </row>
    <row r="304" spans="30:51">
      <c r="AD304" s="15"/>
      <c r="AE304" s="15"/>
      <c r="AF304" s="15"/>
      <c r="AG304" s="15"/>
      <c r="AH304" s="15"/>
      <c r="AI304" s="15"/>
      <c r="AJ304" s="15"/>
      <c r="AK304" s="15"/>
      <c r="AL304" s="15"/>
      <c r="AM304" s="15"/>
      <c r="AN304" s="15"/>
      <c r="AO304" s="15"/>
      <c r="AP304" s="15"/>
      <c r="AQ304" s="15"/>
      <c r="AR304" s="15"/>
      <c r="AS304" s="15"/>
      <c r="AT304" s="15"/>
      <c r="AU304" s="15"/>
      <c r="AV304" s="15"/>
      <c r="AW304" s="15"/>
      <c r="AX304" s="15"/>
      <c r="AY304" s="15"/>
    </row>
    <row r="305" spans="30:51">
      <c r="AD305" s="15"/>
      <c r="AE305" s="15"/>
      <c r="AF305" s="15"/>
      <c r="AG305" s="15"/>
      <c r="AH305" s="15"/>
      <c r="AI305" s="15"/>
      <c r="AJ305" s="15"/>
      <c r="AK305" s="15"/>
      <c r="AL305" s="15"/>
      <c r="AM305" s="15"/>
      <c r="AN305" s="15"/>
      <c r="AO305" s="15"/>
      <c r="AP305" s="15"/>
      <c r="AQ305" s="15"/>
      <c r="AR305" s="15"/>
      <c r="AS305" s="15"/>
      <c r="AT305" s="15"/>
      <c r="AU305" s="15"/>
      <c r="AV305" s="15"/>
      <c r="AW305" s="15"/>
      <c r="AX305" s="15"/>
      <c r="AY305" s="15"/>
    </row>
    <row r="306" spans="30:51">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row>
    <row r="307" spans="30:51">
      <c r="AD307" s="15"/>
      <c r="AE307" s="15"/>
      <c r="AF307" s="15"/>
      <c r="AG307" s="15"/>
      <c r="AH307" s="15"/>
      <c r="AI307" s="15"/>
      <c r="AJ307" s="15"/>
      <c r="AK307" s="15"/>
      <c r="AL307" s="15"/>
      <c r="AM307" s="15"/>
      <c r="AN307" s="15"/>
      <c r="AO307" s="15"/>
      <c r="AP307" s="15"/>
      <c r="AQ307" s="15"/>
      <c r="AR307" s="15"/>
      <c r="AS307" s="15"/>
      <c r="AT307" s="15"/>
      <c r="AU307" s="15"/>
      <c r="AV307" s="15"/>
      <c r="AW307" s="15"/>
      <c r="AX307" s="15"/>
      <c r="AY307" s="15"/>
    </row>
    <row r="308" spans="30:51">
      <c r="AD308" s="15"/>
      <c r="AE308" s="15"/>
      <c r="AF308" s="15"/>
      <c r="AG308" s="15"/>
      <c r="AH308" s="15"/>
      <c r="AI308" s="15"/>
      <c r="AJ308" s="15"/>
      <c r="AK308" s="15"/>
      <c r="AL308" s="15"/>
      <c r="AM308" s="15"/>
      <c r="AN308" s="15"/>
      <c r="AO308" s="15"/>
      <c r="AP308" s="15"/>
      <c r="AQ308" s="15"/>
      <c r="AR308" s="15"/>
      <c r="AS308" s="15"/>
      <c r="AT308" s="15"/>
      <c r="AU308" s="15"/>
      <c r="AV308" s="15"/>
      <c r="AW308" s="15"/>
      <c r="AX308" s="15"/>
      <c r="AY308" s="15"/>
    </row>
    <row r="309" spans="30:51">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row>
    <row r="310" spans="30:51">
      <c r="AD310" s="15"/>
      <c r="AE310" s="15"/>
      <c r="AF310" s="15"/>
      <c r="AG310" s="15"/>
      <c r="AH310" s="15"/>
      <c r="AI310" s="15"/>
      <c r="AJ310" s="15"/>
      <c r="AK310" s="15"/>
      <c r="AL310" s="15"/>
      <c r="AM310" s="15"/>
      <c r="AN310" s="15"/>
      <c r="AO310" s="15"/>
      <c r="AP310" s="15"/>
      <c r="AQ310" s="15"/>
      <c r="AR310" s="15"/>
      <c r="AS310" s="15"/>
      <c r="AT310" s="15"/>
      <c r="AU310" s="15"/>
      <c r="AV310" s="15"/>
      <c r="AW310" s="15"/>
      <c r="AX310" s="15"/>
      <c r="AY310" s="15"/>
    </row>
    <row r="311" spans="30:51">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5"/>
    </row>
    <row r="312" spans="30:51">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row>
    <row r="313" spans="30:51">
      <c r="AD313" s="15"/>
      <c r="AE313" s="15"/>
      <c r="AF313" s="15"/>
      <c r="AG313" s="15"/>
      <c r="AH313" s="15"/>
      <c r="AI313" s="15"/>
      <c r="AJ313" s="15"/>
      <c r="AK313" s="15"/>
      <c r="AL313" s="15"/>
      <c r="AM313" s="15"/>
      <c r="AN313" s="15"/>
      <c r="AO313" s="15"/>
      <c r="AP313" s="15"/>
      <c r="AQ313" s="15"/>
      <c r="AR313" s="15"/>
      <c r="AS313" s="15"/>
      <c r="AT313" s="15"/>
      <c r="AU313" s="15"/>
      <c r="AV313" s="15"/>
      <c r="AW313" s="15"/>
      <c r="AX313" s="15"/>
      <c r="AY313" s="15"/>
    </row>
    <row r="314" spans="30:51">
      <c r="AD314" s="15"/>
      <c r="AE314" s="15"/>
      <c r="AF314" s="15"/>
      <c r="AG314" s="15"/>
      <c r="AH314" s="15"/>
      <c r="AI314" s="15"/>
      <c r="AJ314" s="15"/>
      <c r="AK314" s="15"/>
      <c r="AL314" s="15"/>
      <c r="AM314" s="15"/>
      <c r="AN314" s="15"/>
      <c r="AO314" s="15"/>
      <c r="AP314" s="15"/>
      <c r="AQ314" s="15"/>
      <c r="AR314" s="15"/>
      <c r="AS314" s="15"/>
      <c r="AT314" s="15"/>
      <c r="AU314" s="15"/>
      <c r="AV314" s="15"/>
      <c r="AW314" s="15"/>
      <c r="AX314" s="15"/>
      <c r="AY314" s="15"/>
    </row>
    <row r="315" spans="30:51">
      <c r="AD315" s="15"/>
      <c r="AE315" s="15"/>
      <c r="AF315" s="15"/>
      <c r="AG315" s="15"/>
      <c r="AH315" s="15"/>
      <c r="AI315" s="15"/>
      <c r="AJ315" s="15"/>
      <c r="AK315" s="15"/>
      <c r="AL315" s="15"/>
      <c r="AM315" s="15"/>
      <c r="AN315" s="15"/>
      <c r="AO315" s="15"/>
      <c r="AP315" s="15"/>
      <c r="AQ315" s="15"/>
      <c r="AR315" s="15"/>
      <c r="AS315" s="15"/>
      <c r="AT315" s="15"/>
      <c r="AU315" s="15"/>
      <c r="AV315" s="15"/>
      <c r="AW315" s="15"/>
      <c r="AX315" s="15"/>
      <c r="AY315" s="15"/>
    </row>
    <row r="316" spans="30:51">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row>
    <row r="317" spans="30:51">
      <c r="AD317" s="15"/>
      <c r="AE317" s="15"/>
      <c r="AF317" s="15"/>
      <c r="AG317" s="15"/>
      <c r="AH317" s="15"/>
      <c r="AI317" s="15"/>
      <c r="AJ317" s="15"/>
      <c r="AK317" s="15"/>
      <c r="AL317" s="15"/>
      <c r="AM317" s="15"/>
      <c r="AN317" s="15"/>
      <c r="AO317" s="15"/>
      <c r="AP317" s="15"/>
      <c r="AQ317" s="15"/>
      <c r="AR317" s="15"/>
      <c r="AS317" s="15"/>
      <c r="AT317" s="15"/>
      <c r="AU317" s="15"/>
      <c r="AV317" s="15"/>
      <c r="AW317" s="15"/>
      <c r="AX317" s="15"/>
      <c r="AY317" s="15"/>
    </row>
    <row r="318" spans="30:51">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row>
    <row r="319" spans="30:51">
      <c r="AD319" s="15"/>
      <c r="AE319" s="15"/>
      <c r="AF319" s="15"/>
      <c r="AG319" s="15"/>
      <c r="AH319" s="15"/>
      <c r="AI319" s="15"/>
      <c r="AJ319" s="15"/>
      <c r="AK319" s="15"/>
      <c r="AL319" s="15"/>
      <c r="AM319" s="15"/>
      <c r="AN319" s="15"/>
      <c r="AO319" s="15"/>
      <c r="AP319" s="15"/>
      <c r="AQ319" s="15"/>
      <c r="AR319" s="15"/>
      <c r="AS319" s="15"/>
      <c r="AT319" s="15"/>
      <c r="AU319" s="15"/>
      <c r="AV319" s="15"/>
      <c r="AW319" s="15"/>
      <c r="AX319" s="15"/>
      <c r="AY319" s="15"/>
    </row>
    <row r="320" spans="30:51">
      <c r="AD320" s="15"/>
      <c r="AE320" s="15"/>
      <c r="AF320" s="15"/>
      <c r="AG320" s="15"/>
      <c r="AH320" s="15"/>
      <c r="AI320" s="15"/>
      <c r="AJ320" s="15"/>
      <c r="AK320" s="15"/>
      <c r="AL320" s="15"/>
      <c r="AM320" s="15"/>
      <c r="AN320" s="15"/>
      <c r="AO320" s="15"/>
      <c r="AP320" s="15"/>
      <c r="AQ320" s="15"/>
      <c r="AR320" s="15"/>
      <c r="AS320" s="15"/>
      <c r="AT320" s="15"/>
      <c r="AU320" s="15"/>
      <c r="AV320" s="15"/>
      <c r="AW320" s="15"/>
      <c r="AX320" s="15"/>
      <c r="AY320" s="15"/>
    </row>
    <row r="321" spans="30:51">
      <c r="AD321" s="15"/>
      <c r="AE321" s="15"/>
      <c r="AF321" s="15"/>
      <c r="AG321" s="15"/>
      <c r="AH321" s="15"/>
      <c r="AI321" s="15"/>
      <c r="AJ321" s="15"/>
      <c r="AK321" s="15"/>
      <c r="AL321" s="15"/>
      <c r="AM321" s="15"/>
      <c r="AN321" s="15"/>
      <c r="AO321" s="15"/>
      <c r="AP321" s="15"/>
      <c r="AQ321" s="15"/>
      <c r="AR321" s="15"/>
      <c r="AS321" s="15"/>
      <c r="AT321" s="15"/>
      <c r="AU321" s="15"/>
      <c r="AV321" s="15"/>
      <c r="AW321" s="15"/>
      <c r="AX321" s="15"/>
      <c r="AY321" s="15"/>
    </row>
    <row r="322" spans="30:51">
      <c r="AD322" s="15"/>
      <c r="AE322" s="15"/>
      <c r="AF322" s="15"/>
      <c r="AG322" s="15"/>
      <c r="AH322" s="15"/>
      <c r="AI322" s="15"/>
      <c r="AJ322" s="15"/>
      <c r="AK322" s="15"/>
      <c r="AL322" s="15"/>
      <c r="AM322" s="15"/>
      <c r="AN322" s="15"/>
      <c r="AO322" s="15"/>
      <c r="AP322" s="15"/>
      <c r="AQ322" s="15"/>
      <c r="AR322" s="15"/>
      <c r="AS322" s="15"/>
      <c r="AT322" s="15"/>
      <c r="AU322" s="15"/>
      <c r="AV322" s="15"/>
      <c r="AW322" s="15"/>
      <c r="AX322" s="15"/>
      <c r="AY322" s="15"/>
    </row>
    <row r="323" spans="30:51">
      <c r="AD323" s="15"/>
      <c r="AE323" s="15"/>
      <c r="AF323" s="15"/>
      <c r="AG323" s="15"/>
      <c r="AH323" s="15"/>
      <c r="AI323" s="15"/>
      <c r="AJ323" s="15"/>
      <c r="AK323" s="15"/>
      <c r="AL323" s="15"/>
      <c r="AM323" s="15"/>
      <c r="AN323" s="15"/>
      <c r="AO323" s="15"/>
      <c r="AP323" s="15"/>
      <c r="AQ323" s="15"/>
      <c r="AR323" s="15"/>
      <c r="AS323" s="15"/>
      <c r="AT323" s="15"/>
      <c r="AU323" s="15"/>
      <c r="AV323" s="15"/>
      <c r="AW323" s="15"/>
      <c r="AX323" s="15"/>
      <c r="AY323" s="15"/>
    </row>
    <row r="324" spans="30:51">
      <c r="AD324" s="15"/>
      <c r="AE324" s="15"/>
      <c r="AF324" s="15"/>
      <c r="AG324" s="15"/>
      <c r="AH324" s="15"/>
      <c r="AI324" s="15"/>
      <c r="AJ324" s="15"/>
      <c r="AK324" s="15"/>
      <c r="AL324" s="15"/>
      <c r="AM324" s="15"/>
      <c r="AN324" s="15"/>
      <c r="AO324" s="15"/>
      <c r="AP324" s="15"/>
      <c r="AQ324" s="15"/>
      <c r="AR324" s="15"/>
      <c r="AS324" s="15"/>
      <c r="AT324" s="15"/>
      <c r="AU324" s="15"/>
      <c r="AV324" s="15"/>
      <c r="AW324" s="15"/>
      <c r="AX324" s="15"/>
      <c r="AY324" s="15"/>
    </row>
    <row r="325" spans="30:51">
      <c r="AD325" s="15"/>
      <c r="AE325" s="15"/>
      <c r="AF325" s="15"/>
      <c r="AG325" s="15"/>
      <c r="AH325" s="15"/>
      <c r="AI325" s="15"/>
      <c r="AJ325" s="15"/>
      <c r="AK325" s="15"/>
      <c r="AL325" s="15"/>
      <c r="AM325" s="15"/>
      <c r="AN325" s="15"/>
      <c r="AO325" s="15"/>
      <c r="AP325" s="15"/>
      <c r="AQ325" s="15"/>
      <c r="AR325" s="15"/>
      <c r="AS325" s="15"/>
      <c r="AT325" s="15"/>
      <c r="AU325" s="15"/>
      <c r="AV325" s="15"/>
      <c r="AW325" s="15"/>
      <c r="AX325" s="15"/>
      <c r="AY325" s="15"/>
    </row>
    <row r="326" spans="30:51">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row>
    <row r="327" spans="30:51">
      <c r="AD327" s="15"/>
      <c r="AE327" s="15"/>
      <c r="AF327" s="15"/>
      <c r="AG327" s="15"/>
      <c r="AH327" s="15"/>
      <c r="AI327" s="15"/>
      <c r="AJ327" s="15"/>
      <c r="AK327" s="15"/>
      <c r="AL327" s="15"/>
      <c r="AM327" s="15"/>
      <c r="AN327" s="15"/>
      <c r="AO327" s="15"/>
      <c r="AP327" s="15"/>
      <c r="AQ327" s="15"/>
      <c r="AR327" s="15"/>
      <c r="AS327" s="15"/>
      <c r="AT327" s="15"/>
      <c r="AU327" s="15"/>
      <c r="AV327" s="15"/>
      <c r="AW327" s="15"/>
      <c r="AX327" s="15"/>
      <c r="AY327" s="15"/>
    </row>
    <row r="328" spans="30:51">
      <c r="AD328" s="15"/>
      <c r="AE328" s="15"/>
      <c r="AF328" s="15"/>
      <c r="AG328" s="15"/>
      <c r="AH328" s="15"/>
      <c r="AI328" s="15"/>
      <c r="AJ328" s="15"/>
      <c r="AK328" s="15"/>
      <c r="AL328" s="15"/>
      <c r="AM328" s="15"/>
      <c r="AN328" s="15"/>
      <c r="AO328" s="15"/>
      <c r="AP328" s="15"/>
      <c r="AQ328" s="15"/>
      <c r="AR328" s="15"/>
      <c r="AS328" s="15"/>
      <c r="AT328" s="15"/>
      <c r="AU328" s="15"/>
      <c r="AV328" s="15"/>
      <c r="AW328" s="15"/>
      <c r="AX328" s="15"/>
      <c r="AY328" s="15"/>
    </row>
    <row r="329" spans="30:51">
      <c r="AD329" s="15"/>
      <c r="AE329" s="15"/>
      <c r="AF329" s="15"/>
      <c r="AG329" s="15"/>
      <c r="AH329" s="15"/>
      <c r="AI329" s="15"/>
      <c r="AJ329" s="15"/>
      <c r="AK329" s="15"/>
      <c r="AL329" s="15"/>
      <c r="AM329" s="15"/>
      <c r="AN329" s="15"/>
      <c r="AO329" s="15"/>
      <c r="AP329" s="15"/>
      <c r="AQ329" s="15"/>
      <c r="AR329" s="15"/>
      <c r="AS329" s="15"/>
      <c r="AT329" s="15"/>
      <c r="AU329" s="15"/>
      <c r="AV329" s="15"/>
      <c r="AW329" s="15"/>
      <c r="AX329" s="15"/>
      <c r="AY329" s="15"/>
    </row>
    <row r="330" spans="30:51">
      <c r="AD330" s="15"/>
      <c r="AE330" s="15"/>
      <c r="AF330" s="15"/>
      <c r="AG330" s="15"/>
      <c r="AH330" s="15"/>
      <c r="AI330" s="15"/>
      <c r="AJ330" s="15"/>
      <c r="AK330" s="15"/>
      <c r="AL330" s="15"/>
      <c r="AM330" s="15"/>
      <c r="AN330" s="15"/>
      <c r="AO330" s="15"/>
      <c r="AP330" s="15"/>
      <c r="AQ330" s="15"/>
      <c r="AR330" s="15"/>
      <c r="AS330" s="15"/>
      <c r="AT330" s="15"/>
      <c r="AU330" s="15"/>
      <c r="AV330" s="15"/>
      <c r="AW330" s="15"/>
      <c r="AX330" s="15"/>
      <c r="AY330" s="15"/>
    </row>
    <row r="331" spans="30:51">
      <c r="AD331" s="15"/>
      <c r="AE331" s="15"/>
      <c r="AF331" s="15"/>
      <c r="AG331" s="15"/>
      <c r="AH331" s="15"/>
      <c r="AI331" s="15"/>
      <c r="AJ331" s="15"/>
      <c r="AK331" s="15"/>
      <c r="AL331" s="15"/>
      <c r="AM331" s="15"/>
      <c r="AN331" s="15"/>
      <c r="AO331" s="15"/>
      <c r="AP331" s="15"/>
      <c r="AQ331" s="15"/>
      <c r="AR331" s="15"/>
      <c r="AS331" s="15"/>
      <c r="AT331" s="15"/>
      <c r="AU331" s="15"/>
      <c r="AV331" s="15"/>
      <c r="AW331" s="15"/>
      <c r="AX331" s="15"/>
      <c r="AY331" s="15"/>
    </row>
    <row r="332" spans="30:51">
      <c r="AD332" s="15"/>
      <c r="AE332" s="15"/>
      <c r="AF332" s="15"/>
      <c r="AG332" s="15"/>
      <c r="AH332" s="15"/>
      <c r="AI332" s="15"/>
      <c r="AJ332" s="15"/>
      <c r="AK332" s="15"/>
      <c r="AL332" s="15"/>
      <c r="AM332" s="15"/>
      <c r="AN332" s="15"/>
      <c r="AO332" s="15"/>
      <c r="AP332" s="15"/>
      <c r="AQ332" s="15"/>
      <c r="AR332" s="15"/>
      <c r="AS332" s="15"/>
      <c r="AT332" s="15"/>
      <c r="AU332" s="15"/>
      <c r="AV332" s="15"/>
      <c r="AW332" s="15"/>
      <c r="AX332" s="15"/>
      <c r="AY332" s="15"/>
    </row>
    <row r="333" spans="30:51">
      <c r="AD333" s="15"/>
      <c r="AE333" s="15"/>
      <c r="AF333" s="15"/>
      <c r="AG333" s="15"/>
      <c r="AH333" s="15"/>
      <c r="AI333" s="15"/>
      <c r="AJ333" s="15"/>
      <c r="AK333" s="15"/>
      <c r="AL333" s="15"/>
      <c r="AM333" s="15"/>
      <c r="AN333" s="15"/>
      <c r="AO333" s="15"/>
      <c r="AP333" s="15"/>
      <c r="AQ333" s="15"/>
      <c r="AR333" s="15"/>
      <c r="AS333" s="15"/>
      <c r="AT333" s="15"/>
      <c r="AU333" s="15"/>
      <c r="AV333" s="15"/>
      <c r="AW333" s="15"/>
      <c r="AX333" s="15"/>
      <c r="AY333" s="15"/>
    </row>
    <row r="334" spans="30:51">
      <c r="AD334" s="15"/>
      <c r="AE334" s="15"/>
      <c r="AF334" s="15"/>
      <c r="AG334" s="15"/>
      <c r="AH334" s="15"/>
      <c r="AI334" s="15"/>
      <c r="AJ334" s="15"/>
      <c r="AK334" s="15"/>
      <c r="AL334" s="15"/>
      <c r="AM334" s="15"/>
      <c r="AN334" s="15"/>
      <c r="AO334" s="15"/>
      <c r="AP334" s="15"/>
      <c r="AQ334" s="15"/>
      <c r="AR334" s="15"/>
      <c r="AS334" s="15"/>
      <c r="AT334" s="15"/>
      <c r="AU334" s="15"/>
      <c r="AV334" s="15"/>
      <c r="AW334" s="15"/>
      <c r="AX334" s="15"/>
      <c r="AY334" s="15"/>
    </row>
    <row r="335" spans="30:51">
      <c r="AD335" s="15"/>
      <c r="AE335" s="15"/>
      <c r="AF335" s="15"/>
      <c r="AG335" s="15"/>
      <c r="AH335" s="15"/>
      <c r="AI335" s="15"/>
      <c r="AJ335" s="15"/>
      <c r="AK335" s="15"/>
      <c r="AL335" s="15"/>
      <c r="AM335" s="15"/>
      <c r="AN335" s="15"/>
      <c r="AO335" s="15"/>
      <c r="AP335" s="15"/>
      <c r="AQ335" s="15"/>
      <c r="AR335" s="15"/>
      <c r="AS335" s="15"/>
      <c r="AT335" s="15"/>
      <c r="AU335" s="15"/>
      <c r="AV335" s="15"/>
      <c r="AW335" s="15"/>
      <c r="AX335" s="15"/>
      <c r="AY335" s="15"/>
    </row>
    <row r="336" spans="30:51">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row>
    <row r="337" spans="30:51">
      <c r="AD337" s="15"/>
      <c r="AE337" s="15"/>
      <c r="AF337" s="15"/>
      <c r="AG337" s="15"/>
      <c r="AH337" s="15"/>
      <c r="AI337" s="15"/>
      <c r="AJ337" s="15"/>
      <c r="AK337" s="15"/>
      <c r="AL337" s="15"/>
      <c r="AM337" s="15"/>
      <c r="AN337" s="15"/>
      <c r="AO337" s="15"/>
      <c r="AP337" s="15"/>
      <c r="AQ337" s="15"/>
      <c r="AR337" s="15"/>
      <c r="AS337" s="15"/>
      <c r="AT337" s="15"/>
      <c r="AU337" s="15"/>
      <c r="AV337" s="15"/>
      <c r="AW337" s="15"/>
      <c r="AX337" s="15"/>
      <c r="AY337" s="15"/>
    </row>
    <row r="338" spans="30:51">
      <c r="AD338" s="15"/>
      <c r="AE338" s="15"/>
      <c r="AF338" s="15"/>
      <c r="AG338" s="15"/>
      <c r="AH338" s="15"/>
      <c r="AI338" s="15"/>
      <c r="AJ338" s="15"/>
      <c r="AK338" s="15"/>
      <c r="AL338" s="15"/>
      <c r="AM338" s="15"/>
      <c r="AN338" s="15"/>
      <c r="AO338" s="15"/>
      <c r="AP338" s="15"/>
      <c r="AQ338" s="15"/>
      <c r="AR338" s="15"/>
      <c r="AS338" s="15"/>
      <c r="AT338" s="15"/>
      <c r="AU338" s="15"/>
      <c r="AV338" s="15"/>
      <c r="AW338" s="15"/>
      <c r="AX338" s="15"/>
      <c r="AY338" s="15"/>
    </row>
    <row r="339" spans="30:51">
      <c r="AD339" s="15"/>
      <c r="AE339" s="15"/>
      <c r="AF339" s="15"/>
      <c r="AG339" s="15"/>
      <c r="AH339" s="15"/>
      <c r="AI339" s="15"/>
      <c r="AJ339" s="15"/>
      <c r="AK339" s="15"/>
      <c r="AL339" s="15"/>
      <c r="AM339" s="15"/>
      <c r="AN339" s="15"/>
      <c r="AO339" s="15"/>
      <c r="AP339" s="15"/>
      <c r="AQ339" s="15"/>
      <c r="AR339" s="15"/>
      <c r="AS339" s="15"/>
      <c r="AT339" s="15"/>
      <c r="AU339" s="15"/>
      <c r="AV339" s="15"/>
      <c r="AW339" s="15"/>
      <c r="AX339" s="15"/>
      <c r="AY339" s="15"/>
    </row>
    <row r="340" spans="30:51">
      <c r="AD340" s="15"/>
      <c r="AE340" s="15"/>
      <c r="AF340" s="15"/>
      <c r="AG340" s="15"/>
      <c r="AH340" s="15"/>
      <c r="AI340" s="15"/>
      <c r="AJ340" s="15"/>
      <c r="AK340" s="15"/>
      <c r="AL340" s="15"/>
      <c r="AM340" s="15"/>
      <c r="AN340" s="15"/>
      <c r="AO340" s="15"/>
      <c r="AP340" s="15"/>
      <c r="AQ340" s="15"/>
      <c r="AR340" s="15"/>
      <c r="AS340" s="15"/>
      <c r="AT340" s="15"/>
      <c r="AU340" s="15"/>
      <c r="AV340" s="15"/>
      <c r="AW340" s="15"/>
      <c r="AX340" s="15"/>
      <c r="AY340" s="15"/>
    </row>
    <row r="341" spans="30:51">
      <c r="AD341" s="15"/>
      <c r="AE341" s="15"/>
      <c r="AF341" s="15"/>
      <c r="AG341" s="15"/>
      <c r="AH341" s="15"/>
      <c r="AI341" s="15"/>
      <c r="AJ341" s="15"/>
      <c r="AK341" s="15"/>
      <c r="AL341" s="15"/>
      <c r="AM341" s="15"/>
      <c r="AN341" s="15"/>
      <c r="AO341" s="15"/>
      <c r="AP341" s="15"/>
      <c r="AQ341" s="15"/>
      <c r="AR341" s="15"/>
      <c r="AS341" s="15"/>
      <c r="AT341" s="15"/>
      <c r="AU341" s="15"/>
      <c r="AV341" s="15"/>
      <c r="AW341" s="15"/>
      <c r="AX341" s="15"/>
      <c r="AY341" s="15"/>
    </row>
    <row r="342" spans="30:51">
      <c r="AD342" s="15"/>
      <c r="AE342" s="15"/>
      <c r="AF342" s="15"/>
      <c r="AG342" s="15"/>
      <c r="AH342" s="15"/>
      <c r="AI342" s="15"/>
      <c r="AJ342" s="15"/>
      <c r="AK342" s="15"/>
      <c r="AL342" s="15"/>
      <c r="AM342" s="15"/>
      <c r="AN342" s="15"/>
      <c r="AO342" s="15"/>
      <c r="AP342" s="15"/>
      <c r="AQ342" s="15"/>
      <c r="AR342" s="15"/>
      <c r="AS342" s="15"/>
      <c r="AT342" s="15"/>
      <c r="AU342" s="15"/>
      <c r="AV342" s="15"/>
      <c r="AW342" s="15"/>
      <c r="AX342" s="15"/>
      <c r="AY342" s="15"/>
    </row>
    <row r="343" spans="30:51">
      <c r="AD343" s="15"/>
      <c r="AE343" s="15"/>
      <c r="AF343" s="15"/>
      <c r="AG343" s="15"/>
      <c r="AH343" s="15"/>
      <c r="AI343" s="15"/>
      <c r="AJ343" s="15"/>
      <c r="AK343" s="15"/>
      <c r="AL343" s="15"/>
      <c r="AM343" s="15"/>
      <c r="AN343" s="15"/>
      <c r="AO343" s="15"/>
      <c r="AP343" s="15"/>
      <c r="AQ343" s="15"/>
      <c r="AR343" s="15"/>
      <c r="AS343" s="15"/>
      <c r="AT343" s="15"/>
      <c r="AU343" s="15"/>
      <c r="AV343" s="15"/>
      <c r="AW343" s="15"/>
      <c r="AX343" s="15"/>
      <c r="AY343" s="15"/>
    </row>
    <row r="344" spans="30:51">
      <c r="AD344" s="15"/>
      <c r="AE344" s="15"/>
      <c r="AF344" s="15"/>
      <c r="AG344" s="15"/>
      <c r="AH344" s="15"/>
      <c r="AI344" s="15"/>
      <c r="AJ344" s="15"/>
      <c r="AK344" s="15"/>
      <c r="AL344" s="15"/>
      <c r="AM344" s="15"/>
      <c r="AN344" s="15"/>
      <c r="AO344" s="15"/>
      <c r="AP344" s="15"/>
      <c r="AQ344" s="15"/>
      <c r="AR344" s="15"/>
      <c r="AS344" s="15"/>
      <c r="AT344" s="15"/>
      <c r="AU344" s="15"/>
      <c r="AV344" s="15"/>
      <c r="AW344" s="15"/>
      <c r="AX344" s="15"/>
      <c r="AY344" s="15"/>
    </row>
    <row r="345" spans="30:51">
      <c r="AD345" s="15"/>
      <c r="AE345" s="15"/>
      <c r="AF345" s="15"/>
      <c r="AG345" s="15"/>
      <c r="AH345" s="15"/>
      <c r="AI345" s="15"/>
      <c r="AJ345" s="15"/>
      <c r="AK345" s="15"/>
      <c r="AL345" s="15"/>
      <c r="AM345" s="15"/>
      <c r="AN345" s="15"/>
      <c r="AO345" s="15"/>
      <c r="AP345" s="15"/>
      <c r="AQ345" s="15"/>
      <c r="AR345" s="15"/>
      <c r="AS345" s="15"/>
      <c r="AT345" s="15"/>
      <c r="AU345" s="15"/>
      <c r="AV345" s="15"/>
      <c r="AW345" s="15"/>
      <c r="AX345" s="15"/>
      <c r="AY345" s="15"/>
    </row>
    <row r="346" spans="30:51">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row>
    <row r="347" spans="30:51">
      <c r="AD347" s="15"/>
      <c r="AE347" s="15"/>
      <c r="AF347" s="15"/>
      <c r="AG347" s="15"/>
      <c r="AH347" s="15"/>
      <c r="AI347" s="15"/>
      <c r="AJ347" s="15"/>
      <c r="AK347" s="15"/>
      <c r="AL347" s="15"/>
      <c r="AM347" s="15"/>
      <c r="AN347" s="15"/>
      <c r="AO347" s="15"/>
      <c r="AP347" s="15"/>
      <c r="AQ347" s="15"/>
      <c r="AR347" s="15"/>
      <c r="AS347" s="15"/>
      <c r="AT347" s="15"/>
      <c r="AU347" s="15"/>
      <c r="AV347" s="15"/>
      <c r="AW347" s="15"/>
      <c r="AX347" s="15"/>
      <c r="AY347" s="15"/>
    </row>
    <row r="348" spans="30:51">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row>
    <row r="349" spans="30:51">
      <c r="AD349" s="15"/>
      <c r="AE349" s="15"/>
      <c r="AF349" s="15"/>
      <c r="AG349" s="15"/>
      <c r="AH349" s="15"/>
      <c r="AI349" s="15"/>
      <c r="AJ349" s="15"/>
      <c r="AK349" s="15"/>
      <c r="AL349" s="15"/>
      <c r="AM349" s="15"/>
      <c r="AN349" s="15"/>
      <c r="AO349" s="15"/>
      <c r="AP349" s="15"/>
      <c r="AQ349" s="15"/>
      <c r="AR349" s="15"/>
      <c r="AS349" s="15"/>
      <c r="AT349" s="15"/>
      <c r="AU349" s="15"/>
      <c r="AV349" s="15"/>
      <c r="AW349" s="15"/>
      <c r="AX349" s="15"/>
      <c r="AY349" s="15"/>
    </row>
    <row r="350" spans="30:51">
      <c r="AD350" s="15"/>
      <c r="AE350" s="15"/>
      <c r="AF350" s="15"/>
      <c r="AG350" s="15"/>
      <c r="AH350" s="15"/>
      <c r="AI350" s="15"/>
      <c r="AJ350" s="15"/>
      <c r="AK350" s="15"/>
      <c r="AL350" s="15"/>
      <c r="AM350" s="15"/>
      <c r="AN350" s="15"/>
      <c r="AO350" s="15"/>
      <c r="AP350" s="15"/>
      <c r="AQ350" s="15"/>
      <c r="AR350" s="15"/>
      <c r="AS350" s="15"/>
      <c r="AT350" s="15"/>
      <c r="AU350" s="15"/>
      <c r="AV350" s="15"/>
      <c r="AW350" s="15"/>
      <c r="AX350" s="15"/>
      <c r="AY350" s="15"/>
    </row>
    <row r="351" spans="30:51">
      <c r="AD351" s="15"/>
      <c r="AE351" s="15"/>
      <c r="AF351" s="15"/>
      <c r="AG351" s="15"/>
      <c r="AH351" s="15"/>
      <c r="AI351" s="15"/>
      <c r="AJ351" s="15"/>
      <c r="AK351" s="15"/>
      <c r="AL351" s="15"/>
      <c r="AM351" s="15"/>
      <c r="AN351" s="15"/>
      <c r="AO351" s="15"/>
      <c r="AP351" s="15"/>
      <c r="AQ351" s="15"/>
      <c r="AR351" s="15"/>
      <c r="AS351" s="15"/>
      <c r="AT351" s="15"/>
      <c r="AU351" s="15"/>
      <c r="AV351" s="15"/>
      <c r="AW351" s="15"/>
      <c r="AX351" s="15"/>
      <c r="AY351" s="15"/>
    </row>
    <row r="352" spans="30:51">
      <c r="AD352" s="15"/>
      <c r="AE352" s="15"/>
      <c r="AF352" s="15"/>
      <c r="AG352" s="15"/>
      <c r="AH352" s="15"/>
      <c r="AI352" s="15"/>
      <c r="AJ352" s="15"/>
      <c r="AK352" s="15"/>
      <c r="AL352" s="15"/>
      <c r="AM352" s="15"/>
      <c r="AN352" s="15"/>
      <c r="AO352" s="15"/>
      <c r="AP352" s="15"/>
      <c r="AQ352" s="15"/>
      <c r="AR352" s="15"/>
      <c r="AS352" s="15"/>
      <c r="AT352" s="15"/>
      <c r="AU352" s="15"/>
      <c r="AV352" s="15"/>
      <c r="AW352" s="15"/>
      <c r="AX352" s="15"/>
      <c r="AY352" s="15"/>
    </row>
    <row r="353" spans="30:51">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row>
    <row r="354" spans="30:51">
      <c r="AD354" s="15"/>
      <c r="AE354" s="15"/>
      <c r="AF354" s="15"/>
      <c r="AG354" s="15"/>
      <c r="AH354" s="15"/>
      <c r="AI354" s="15"/>
      <c r="AJ354" s="15"/>
      <c r="AK354" s="15"/>
      <c r="AL354" s="15"/>
      <c r="AM354" s="15"/>
      <c r="AN354" s="15"/>
      <c r="AO354" s="15"/>
      <c r="AP354" s="15"/>
      <c r="AQ354" s="15"/>
      <c r="AR354" s="15"/>
      <c r="AS354" s="15"/>
      <c r="AT354" s="15"/>
      <c r="AU354" s="15"/>
      <c r="AV354" s="15"/>
      <c r="AW354" s="15"/>
      <c r="AX354" s="15"/>
      <c r="AY354" s="15"/>
    </row>
    <row r="355" spans="30:51">
      <c r="AD355" s="15"/>
      <c r="AE355" s="15"/>
      <c r="AF355" s="15"/>
      <c r="AG355" s="15"/>
      <c r="AH355" s="15"/>
      <c r="AI355" s="15"/>
      <c r="AJ355" s="15"/>
      <c r="AK355" s="15"/>
      <c r="AL355" s="15"/>
      <c r="AM355" s="15"/>
      <c r="AN355" s="15"/>
      <c r="AO355" s="15"/>
      <c r="AP355" s="15"/>
      <c r="AQ355" s="15"/>
      <c r="AR355" s="15"/>
      <c r="AS355" s="15"/>
      <c r="AT355" s="15"/>
      <c r="AU355" s="15"/>
      <c r="AV355" s="15"/>
      <c r="AW355" s="15"/>
      <c r="AX355" s="15"/>
      <c r="AY355" s="15"/>
    </row>
    <row r="356" spans="30:51">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row>
    <row r="357" spans="30:51">
      <c r="AD357" s="15"/>
      <c r="AE357" s="15"/>
      <c r="AF357" s="15"/>
      <c r="AG357" s="15"/>
      <c r="AH357" s="15"/>
      <c r="AI357" s="15"/>
      <c r="AJ357" s="15"/>
      <c r="AK357" s="15"/>
      <c r="AL357" s="15"/>
      <c r="AM357" s="15"/>
      <c r="AN357" s="15"/>
      <c r="AO357" s="15"/>
      <c r="AP357" s="15"/>
      <c r="AQ357" s="15"/>
      <c r="AR357" s="15"/>
      <c r="AS357" s="15"/>
      <c r="AT357" s="15"/>
      <c r="AU357" s="15"/>
      <c r="AV357" s="15"/>
      <c r="AW357" s="15"/>
      <c r="AX357" s="15"/>
      <c r="AY357" s="15"/>
    </row>
    <row r="358" spans="30:51">
      <c r="AD358" s="15"/>
      <c r="AE358" s="15"/>
      <c r="AF358" s="15"/>
      <c r="AG358" s="15"/>
      <c r="AH358" s="15"/>
      <c r="AI358" s="15"/>
      <c r="AJ358" s="15"/>
      <c r="AK358" s="15"/>
      <c r="AL358" s="15"/>
      <c r="AM358" s="15"/>
      <c r="AN358" s="15"/>
      <c r="AO358" s="15"/>
      <c r="AP358" s="15"/>
      <c r="AQ358" s="15"/>
      <c r="AR358" s="15"/>
      <c r="AS358" s="15"/>
      <c r="AT358" s="15"/>
      <c r="AU358" s="15"/>
      <c r="AV358" s="15"/>
      <c r="AW358" s="15"/>
      <c r="AX358" s="15"/>
      <c r="AY358" s="15"/>
    </row>
    <row r="359" spans="30:51">
      <c r="AD359" s="15"/>
      <c r="AE359" s="15"/>
      <c r="AF359" s="15"/>
      <c r="AG359" s="15"/>
      <c r="AH359" s="15"/>
      <c r="AI359" s="15"/>
      <c r="AJ359" s="15"/>
      <c r="AK359" s="15"/>
      <c r="AL359" s="15"/>
      <c r="AM359" s="15"/>
      <c r="AN359" s="15"/>
      <c r="AO359" s="15"/>
      <c r="AP359" s="15"/>
      <c r="AQ359" s="15"/>
      <c r="AR359" s="15"/>
      <c r="AS359" s="15"/>
      <c r="AT359" s="15"/>
      <c r="AU359" s="15"/>
      <c r="AV359" s="15"/>
      <c r="AW359" s="15"/>
      <c r="AX359" s="15"/>
      <c r="AY359" s="15"/>
    </row>
    <row r="360" spans="30:51">
      <c r="AD360" s="15"/>
      <c r="AE360" s="15"/>
      <c r="AF360" s="15"/>
      <c r="AG360" s="15"/>
      <c r="AH360" s="15"/>
      <c r="AI360" s="15"/>
      <c r="AJ360" s="15"/>
      <c r="AK360" s="15"/>
      <c r="AL360" s="15"/>
      <c r="AM360" s="15"/>
      <c r="AN360" s="15"/>
      <c r="AO360" s="15"/>
      <c r="AP360" s="15"/>
      <c r="AQ360" s="15"/>
      <c r="AR360" s="15"/>
      <c r="AS360" s="15"/>
      <c r="AT360" s="15"/>
      <c r="AU360" s="15"/>
      <c r="AV360" s="15"/>
      <c r="AW360" s="15"/>
      <c r="AX360" s="15"/>
      <c r="AY360" s="15"/>
    </row>
    <row r="361" spans="30:51">
      <c r="AD361" s="15"/>
      <c r="AE361" s="15"/>
      <c r="AF361" s="15"/>
      <c r="AG361" s="15"/>
      <c r="AH361" s="15"/>
      <c r="AI361" s="15"/>
      <c r="AJ361" s="15"/>
      <c r="AK361" s="15"/>
      <c r="AL361" s="15"/>
      <c r="AM361" s="15"/>
      <c r="AN361" s="15"/>
      <c r="AO361" s="15"/>
      <c r="AP361" s="15"/>
      <c r="AQ361" s="15"/>
      <c r="AR361" s="15"/>
      <c r="AS361" s="15"/>
      <c r="AT361" s="15"/>
      <c r="AU361" s="15"/>
      <c r="AV361" s="15"/>
      <c r="AW361" s="15"/>
      <c r="AX361" s="15"/>
      <c r="AY361" s="15"/>
    </row>
    <row r="362" spans="30:51">
      <c r="AD362" s="15"/>
      <c r="AE362" s="15"/>
      <c r="AF362" s="15"/>
      <c r="AG362" s="15"/>
      <c r="AH362" s="15"/>
      <c r="AI362" s="15"/>
      <c r="AJ362" s="15"/>
      <c r="AK362" s="15"/>
      <c r="AL362" s="15"/>
      <c r="AM362" s="15"/>
      <c r="AN362" s="15"/>
      <c r="AO362" s="15"/>
      <c r="AP362" s="15"/>
      <c r="AQ362" s="15"/>
      <c r="AR362" s="15"/>
      <c r="AS362" s="15"/>
      <c r="AT362" s="15"/>
      <c r="AU362" s="15"/>
      <c r="AV362" s="15"/>
      <c r="AW362" s="15"/>
      <c r="AX362" s="15"/>
      <c r="AY362" s="15"/>
    </row>
    <row r="363" spans="30:51">
      <c r="AD363" s="15"/>
      <c r="AE363" s="15"/>
      <c r="AF363" s="15"/>
      <c r="AG363" s="15"/>
      <c r="AH363" s="15"/>
      <c r="AI363" s="15"/>
      <c r="AJ363" s="15"/>
      <c r="AK363" s="15"/>
      <c r="AL363" s="15"/>
      <c r="AM363" s="15"/>
      <c r="AN363" s="15"/>
      <c r="AO363" s="15"/>
      <c r="AP363" s="15"/>
      <c r="AQ363" s="15"/>
      <c r="AR363" s="15"/>
      <c r="AS363" s="15"/>
      <c r="AT363" s="15"/>
      <c r="AU363" s="15"/>
      <c r="AV363" s="15"/>
      <c r="AW363" s="15"/>
      <c r="AX363" s="15"/>
      <c r="AY363" s="15"/>
    </row>
    <row r="364" spans="30:51">
      <c r="AD364" s="15"/>
      <c r="AE364" s="15"/>
      <c r="AF364" s="15"/>
      <c r="AG364" s="15"/>
      <c r="AH364" s="15"/>
      <c r="AI364" s="15"/>
      <c r="AJ364" s="15"/>
      <c r="AK364" s="15"/>
      <c r="AL364" s="15"/>
      <c r="AM364" s="15"/>
      <c r="AN364" s="15"/>
      <c r="AO364" s="15"/>
      <c r="AP364" s="15"/>
      <c r="AQ364" s="15"/>
      <c r="AR364" s="15"/>
      <c r="AS364" s="15"/>
      <c r="AT364" s="15"/>
      <c r="AU364" s="15"/>
      <c r="AV364" s="15"/>
      <c r="AW364" s="15"/>
      <c r="AX364" s="15"/>
      <c r="AY364" s="15"/>
    </row>
    <row r="365" spans="30:51">
      <c r="AD365" s="15"/>
      <c r="AE365" s="15"/>
      <c r="AF365" s="15"/>
      <c r="AG365" s="15"/>
      <c r="AH365" s="15"/>
      <c r="AI365" s="15"/>
      <c r="AJ365" s="15"/>
      <c r="AK365" s="15"/>
      <c r="AL365" s="15"/>
      <c r="AM365" s="15"/>
      <c r="AN365" s="15"/>
      <c r="AO365" s="15"/>
      <c r="AP365" s="15"/>
      <c r="AQ365" s="15"/>
      <c r="AR365" s="15"/>
      <c r="AS365" s="15"/>
      <c r="AT365" s="15"/>
      <c r="AU365" s="15"/>
      <c r="AV365" s="15"/>
      <c r="AW365" s="15"/>
      <c r="AX365" s="15"/>
      <c r="AY365" s="15"/>
    </row>
    <row r="366" spans="30:51">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row>
    <row r="367" spans="30:51">
      <c r="AD367" s="15"/>
      <c r="AE367" s="15"/>
      <c r="AF367" s="15"/>
      <c r="AG367" s="15"/>
      <c r="AH367" s="15"/>
      <c r="AI367" s="15"/>
      <c r="AJ367" s="15"/>
      <c r="AK367" s="15"/>
      <c r="AL367" s="15"/>
      <c r="AM367" s="15"/>
      <c r="AN367" s="15"/>
      <c r="AO367" s="15"/>
      <c r="AP367" s="15"/>
      <c r="AQ367" s="15"/>
      <c r="AR367" s="15"/>
      <c r="AS367" s="15"/>
      <c r="AT367" s="15"/>
      <c r="AU367" s="15"/>
      <c r="AV367" s="15"/>
      <c r="AW367" s="15"/>
      <c r="AX367" s="15"/>
      <c r="AY367" s="15"/>
    </row>
    <row r="368" spans="30:51">
      <c r="AD368" s="15"/>
      <c r="AE368" s="15"/>
      <c r="AF368" s="15"/>
      <c r="AG368" s="15"/>
      <c r="AH368" s="15"/>
      <c r="AI368" s="15"/>
      <c r="AJ368" s="15"/>
      <c r="AK368" s="15"/>
      <c r="AL368" s="15"/>
      <c r="AM368" s="15"/>
      <c r="AN368" s="15"/>
      <c r="AO368" s="15"/>
      <c r="AP368" s="15"/>
      <c r="AQ368" s="15"/>
      <c r="AR368" s="15"/>
      <c r="AS368" s="15"/>
      <c r="AT368" s="15"/>
      <c r="AU368" s="15"/>
      <c r="AV368" s="15"/>
      <c r="AW368" s="15"/>
      <c r="AX368" s="15"/>
      <c r="AY368" s="15"/>
    </row>
    <row r="369" spans="30:51">
      <c r="AD369" s="15"/>
      <c r="AE369" s="15"/>
      <c r="AF369" s="15"/>
      <c r="AG369" s="15"/>
      <c r="AH369" s="15"/>
      <c r="AI369" s="15"/>
      <c r="AJ369" s="15"/>
      <c r="AK369" s="15"/>
      <c r="AL369" s="15"/>
      <c r="AM369" s="15"/>
      <c r="AN369" s="15"/>
      <c r="AO369" s="15"/>
      <c r="AP369" s="15"/>
      <c r="AQ369" s="15"/>
      <c r="AR369" s="15"/>
      <c r="AS369" s="15"/>
      <c r="AT369" s="15"/>
      <c r="AU369" s="15"/>
      <c r="AV369" s="15"/>
      <c r="AW369" s="15"/>
      <c r="AX369" s="15"/>
      <c r="AY369" s="15"/>
    </row>
    <row r="370" spans="30:51">
      <c r="AD370" s="15"/>
      <c r="AE370" s="15"/>
      <c r="AF370" s="15"/>
      <c r="AG370" s="15"/>
      <c r="AH370" s="15"/>
      <c r="AI370" s="15"/>
      <c r="AJ370" s="15"/>
      <c r="AK370" s="15"/>
      <c r="AL370" s="15"/>
      <c r="AM370" s="15"/>
      <c r="AN370" s="15"/>
      <c r="AO370" s="15"/>
      <c r="AP370" s="15"/>
      <c r="AQ370" s="15"/>
      <c r="AR370" s="15"/>
      <c r="AS370" s="15"/>
      <c r="AT370" s="15"/>
      <c r="AU370" s="15"/>
      <c r="AV370" s="15"/>
      <c r="AW370" s="15"/>
      <c r="AX370" s="15"/>
      <c r="AY370" s="15"/>
    </row>
    <row r="371" spans="30:51">
      <c r="AD371" s="15"/>
      <c r="AE371" s="15"/>
      <c r="AF371" s="15"/>
      <c r="AG371" s="15"/>
      <c r="AH371" s="15"/>
      <c r="AI371" s="15"/>
      <c r="AJ371" s="15"/>
      <c r="AK371" s="15"/>
      <c r="AL371" s="15"/>
      <c r="AM371" s="15"/>
      <c r="AN371" s="15"/>
      <c r="AO371" s="15"/>
      <c r="AP371" s="15"/>
      <c r="AQ371" s="15"/>
      <c r="AR371" s="15"/>
      <c r="AS371" s="15"/>
      <c r="AT371" s="15"/>
      <c r="AU371" s="15"/>
      <c r="AV371" s="15"/>
      <c r="AW371" s="15"/>
      <c r="AX371" s="15"/>
      <c r="AY371" s="15"/>
    </row>
    <row r="372" spans="30:51">
      <c r="AD372" s="15"/>
      <c r="AE372" s="15"/>
      <c r="AF372" s="15"/>
      <c r="AG372" s="15"/>
      <c r="AH372" s="15"/>
      <c r="AI372" s="15"/>
      <c r="AJ372" s="15"/>
      <c r="AK372" s="15"/>
      <c r="AL372" s="15"/>
      <c r="AM372" s="15"/>
      <c r="AN372" s="15"/>
      <c r="AO372" s="15"/>
      <c r="AP372" s="15"/>
      <c r="AQ372" s="15"/>
      <c r="AR372" s="15"/>
      <c r="AS372" s="15"/>
      <c r="AT372" s="15"/>
      <c r="AU372" s="15"/>
      <c r="AV372" s="15"/>
      <c r="AW372" s="15"/>
      <c r="AX372" s="15"/>
      <c r="AY372" s="15"/>
    </row>
    <row r="373" spans="30:51">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5"/>
    </row>
    <row r="374" spans="30:51">
      <c r="AD374" s="15"/>
      <c r="AE374" s="15"/>
      <c r="AF374" s="15"/>
      <c r="AG374" s="15"/>
      <c r="AH374" s="15"/>
      <c r="AI374" s="15"/>
      <c r="AJ374" s="15"/>
      <c r="AK374" s="15"/>
      <c r="AL374" s="15"/>
      <c r="AM374" s="15"/>
      <c r="AN374" s="15"/>
      <c r="AO374" s="15"/>
      <c r="AP374" s="15"/>
      <c r="AQ374" s="15"/>
      <c r="AR374" s="15"/>
      <c r="AS374" s="15"/>
      <c r="AT374" s="15"/>
      <c r="AU374" s="15"/>
      <c r="AV374" s="15"/>
      <c r="AW374" s="15"/>
      <c r="AX374" s="15"/>
      <c r="AY374" s="15"/>
    </row>
    <row r="375" spans="30:51">
      <c r="AD375" s="15"/>
      <c r="AE375" s="15"/>
      <c r="AF375" s="15"/>
      <c r="AG375" s="15"/>
      <c r="AH375" s="15"/>
      <c r="AI375" s="15"/>
      <c r="AJ375" s="15"/>
      <c r="AK375" s="15"/>
      <c r="AL375" s="15"/>
      <c r="AM375" s="15"/>
      <c r="AN375" s="15"/>
      <c r="AO375" s="15"/>
      <c r="AP375" s="15"/>
      <c r="AQ375" s="15"/>
      <c r="AR375" s="15"/>
      <c r="AS375" s="15"/>
      <c r="AT375" s="15"/>
      <c r="AU375" s="15"/>
      <c r="AV375" s="15"/>
      <c r="AW375" s="15"/>
      <c r="AX375" s="15"/>
      <c r="AY375" s="15"/>
    </row>
    <row r="376" spans="30:51">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row>
    <row r="377" spans="30:51">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row>
    <row r="378" spans="30:51">
      <c r="AD378" s="15"/>
      <c r="AE378" s="15"/>
      <c r="AF378" s="15"/>
      <c r="AG378" s="15"/>
      <c r="AH378" s="15"/>
      <c r="AI378" s="15"/>
      <c r="AJ378" s="15"/>
      <c r="AK378" s="15"/>
      <c r="AL378" s="15"/>
      <c r="AM378" s="15"/>
      <c r="AN378" s="15"/>
      <c r="AO378" s="15"/>
      <c r="AP378" s="15"/>
      <c r="AQ378" s="15"/>
      <c r="AR378" s="15"/>
      <c r="AS378" s="15"/>
      <c r="AT378" s="15"/>
      <c r="AU378" s="15"/>
      <c r="AV378" s="15"/>
      <c r="AW378" s="15"/>
      <c r="AX378" s="15"/>
      <c r="AY378" s="15"/>
    </row>
    <row r="379" spans="30:51">
      <c r="AD379" s="15"/>
      <c r="AE379" s="15"/>
      <c r="AF379" s="15"/>
      <c r="AG379" s="15"/>
      <c r="AH379" s="15"/>
      <c r="AI379" s="15"/>
      <c r="AJ379" s="15"/>
      <c r="AK379" s="15"/>
      <c r="AL379" s="15"/>
      <c r="AM379" s="15"/>
      <c r="AN379" s="15"/>
      <c r="AO379" s="15"/>
      <c r="AP379" s="15"/>
      <c r="AQ379" s="15"/>
      <c r="AR379" s="15"/>
      <c r="AS379" s="15"/>
      <c r="AT379" s="15"/>
      <c r="AU379" s="15"/>
      <c r="AV379" s="15"/>
      <c r="AW379" s="15"/>
      <c r="AX379" s="15"/>
      <c r="AY379" s="15"/>
    </row>
    <row r="380" spans="30:51">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5"/>
    </row>
    <row r="381" spans="30:51">
      <c r="AD381" s="15"/>
      <c r="AE381" s="15"/>
      <c r="AF381" s="15"/>
      <c r="AG381" s="15"/>
      <c r="AH381" s="15"/>
      <c r="AI381" s="15"/>
      <c r="AJ381" s="15"/>
      <c r="AK381" s="15"/>
      <c r="AL381" s="15"/>
      <c r="AM381" s="15"/>
      <c r="AN381" s="15"/>
      <c r="AO381" s="15"/>
      <c r="AP381" s="15"/>
      <c r="AQ381" s="15"/>
      <c r="AR381" s="15"/>
      <c r="AS381" s="15"/>
      <c r="AT381" s="15"/>
      <c r="AU381" s="15"/>
      <c r="AV381" s="15"/>
      <c r="AW381" s="15"/>
      <c r="AX381" s="15"/>
      <c r="AY381" s="15"/>
    </row>
    <row r="382" spans="30:51">
      <c r="AD382" s="15"/>
      <c r="AE382" s="15"/>
      <c r="AF382" s="15"/>
      <c r="AG382" s="15"/>
      <c r="AH382" s="15"/>
      <c r="AI382" s="15"/>
      <c r="AJ382" s="15"/>
      <c r="AK382" s="15"/>
      <c r="AL382" s="15"/>
      <c r="AM382" s="15"/>
      <c r="AN382" s="15"/>
      <c r="AO382" s="15"/>
      <c r="AP382" s="15"/>
      <c r="AQ382" s="15"/>
      <c r="AR382" s="15"/>
      <c r="AS382" s="15"/>
      <c r="AT382" s="15"/>
      <c r="AU382" s="15"/>
      <c r="AV382" s="15"/>
      <c r="AW382" s="15"/>
      <c r="AX382" s="15"/>
      <c r="AY382" s="15"/>
    </row>
    <row r="383" spans="30:51">
      <c r="AD383" s="15"/>
      <c r="AE383" s="15"/>
      <c r="AF383" s="15"/>
      <c r="AG383" s="15"/>
      <c r="AH383" s="15"/>
      <c r="AI383" s="15"/>
      <c r="AJ383" s="15"/>
      <c r="AK383" s="15"/>
      <c r="AL383" s="15"/>
      <c r="AM383" s="15"/>
      <c r="AN383" s="15"/>
      <c r="AO383" s="15"/>
      <c r="AP383" s="15"/>
      <c r="AQ383" s="15"/>
      <c r="AR383" s="15"/>
      <c r="AS383" s="15"/>
      <c r="AT383" s="15"/>
      <c r="AU383" s="15"/>
      <c r="AV383" s="15"/>
      <c r="AW383" s="15"/>
      <c r="AX383" s="15"/>
      <c r="AY383" s="15"/>
    </row>
    <row r="384" spans="30:51">
      <c r="AD384" s="15"/>
      <c r="AE384" s="15"/>
      <c r="AF384" s="15"/>
      <c r="AG384" s="15"/>
      <c r="AH384" s="15"/>
      <c r="AI384" s="15"/>
      <c r="AJ384" s="15"/>
      <c r="AK384" s="15"/>
      <c r="AL384" s="15"/>
      <c r="AM384" s="15"/>
      <c r="AN384" s="15"/>
      <c r="AO384" s="15"/>
      <c r="AP384" s="15"/>
      <c r="AQ384" s="15"/>
      <c r="AR384" s="15"/>
      <c r="AS384" s="15"/>
      <c r="AT384" s="15"/>
      <c r="AU384" s="15"/>
      <c r="AV384" s="15"/>
      <c r="AW384" s="15"/>
      <c r="AX384" s="15"/>
      <c r="AY384" s="15"/>
    </row>
    <row r="385" spans="30:51">
      <c r="AD385" s="15"/>
      <c r="AE385" s="15"/>
      <c r="AF385" s="15"/>
      <c r="AG385" s="15"/>
      <c r="AH385" s="15"/>
      <c r="AI385" s="15"/>
      <c r="AJ385" s="15"/>
      <c r="AK385" s="15"/>
      <c r="AL385" s="15"/>
      <c r="AM385" s="15"/>
      <c r="AN385" s="15"/>
      <c r="AO385" s="15"/>
      <c r="AP385" s="15"/>
      <c r="AQ385" s="15"/>
      <c r="AR385" s="15"/>
      <c r="AS385" s="15"/>
      <c r="AT385" s="15"/>
      <c r="AU385" s="15"/>
      <c r="AV385" s="15"/>
      <c r="AW385" s="15"/>
      <c r="AX385" s="15"/>
      <c r="AY385" s="15"/>
    </row>
    <row r="386" spans="30:51">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row>
    <row r="387" spans="30:51">
      <c r="AD387" s="15"/>
      <c r="AE387" s="15"/>
      <c r="AF387" s="15"/>
      <c r="AG387" s="15"/>
      <c r="AH387" s="15"/>
      <c r="AI387" s="15"/>
      <c r="AJ387" s="15"/>
      <c r="AK387" s="15"/>
      <c r="AL387" s="15"/>
      <c r="AM387" s="15"/>
      <c r="AN387" s="15"/>
      <c r="AO387" s="15"/>
      <c r="AP387" s="15"/>
      <c r="AQ387" s="15"/>
      <c r="AR387" s="15"/>
      <c r="AS387" s="15"/>
      <c r="AT387" s="15"/>
      <c r="AU387" s="15"/>
      <c r="AV387" s="15"/>
      <c r="AW387" s="15"/>
      <c r="AX387" s="15"/>
      <c r="AY387" s="15"/>
    </row>
    <row r="388" spans="30:51">
      <c r="AD388" s="15"/>
      <c r="AE388" s="15"/>
      <c r="AF388" s="15"/>
      <c r="AG388" s="15"/>
      <c r="AH388" s="15"/>
      <c r="AI388" s="15"/>
      <c r="AJ388" s="15"/>
      <c r="AK388" s="15"/>
      <c r="AL388" s="15"/>
      <c r="AM388" s="15"/>
      <c r="AN388" s="15"/>
      <c r="AO388" s="15"/>
      <c r="AP388" s="15"/>
      <c r="AQ388" s="15"/>
      <c r="AR388" s="15"/>
      <c r="AS388" s="15"/>
      <c r="AT388" s="15"/>
      <c r="AU388" s="15"/>
      <c r="AV388" s="15"/>
      <c r="AW388" s="15"/>
      <c r="AX388" s="15"/>
      <c r="AY388" s="15"/>
    </row>
    <row r="389" spans="30:51">
      <c r="AD389" s="15"/>
      <c r="AE389" s="15"/>
      <c r="AF389" s="15"/>
      <c r="AG389" s="15"/>
      <c r="AH389" s="15"/>
      <c r="AI389" s="15"/>
      <c r="AJ389" s="15"/>
      <c r="AK389" s="15"/>
      <c r="AL389" s="15"/>
      <c r="AM389" s="15"/>
      <c r="AN389" s="15"/>
      <c r="AO389" s="15"/>
      <c r="AP389" s="15"/>
      <c r="AQ389" s="15"/>
      <c r="AR389" s="15"/>
      <c r="AS389" s="15"/>
      <c r="AT389" s="15"/>
      <c r="AU389" s="15"/>
      <c r="AV389" s="15"/>
      <c r="AW389" s="15"/>
      <c r="AX389" s="15"/>
      <c r="AY389" s="15"/>
    </row>
    <row r="390" spans="30:51">
      <c r="AD390" s="15"/>
      <c r="AE390" s="15"/>
      <c r="AF390" s="15"/>
      <c r="AG390" s="15"/>
      <c r="AH390" s="15"/>
      <c r="AI390" s="15"/>
      <c r="AJ390" s="15"/>
      <c r="AK390" s="15"/>
      <c r="AL390" s="15"/>
      <c r="AM390" s="15"/>
      <c r="AN390" s="15"/>
      <c r="AO390" s="15"/>
      <c r="AP390" s="15"/>
      <c r="AQ390" s="15"/>
      <c r="AR390" s="15"/>
      <c r="AS390" s="15"/>
      <c r="AT390" s="15"/>
      <c r="AU390" s="15"/>
      <c r="AV390" s="15"/>
      <c r="AW390" s="15"/>
      <c r="AX390" s="15"/>
      <c r="AY390" s="15"/>
    </row>
    <row r="391" spans="30:51">
      <c r="AD391" s="15"/>
      <c r="AE391" s="15"/>
      <c r="AF391" s="15"/>
      <c r="AG391" s="15"/>
      <c r="AH391" s="15"/>
      <c r="AI391" s="15"/>
      <c r="AJ391" s="15"/>
      <c r="AK391" s="15"/>
      <c r="AL391" s="15"/>
      <c r="AM391" s="15"/>
      <c r="AN391" s="15"/>
      <c r="AO391" s="15"/>
      <c r="AP391" s="15"/>
      <c r="AQ391" s="15"/>
      <c r="AR391" s="15"/>
      <c r="AS391" s="15"/>
      <c r="AT391" s="15"/>
      <c r="AU391" s="15"/>
      <c r="AV391" s="15"/>
      <c r="AW391" s="15"/>
      <c r="AX391" s="15"/>
      <c r="AY391" s="15"/>
    </row>
    <row r="392" spans="30:51">
      <c r="AD392" s="15"/>
      <c r="AE392" s="15"/>
      <c r="AF392" s="15"/>
      <c r="AG392" s="15"/>
      <c r="AH392" s="15"/>
      <c r="AI392" s="15"/>
      <c r="AJ392" s="15"/>
      <c r="AK392" s="15"/>
      <c r="AL392" s="15"/>
      <c r="AM392" s="15"/>
      <c r="AN392" s="15"/>
      <c r="AO392" s="15"/>
      <c r="AP392" s="15"/>
      <c r="AQ392" s="15"/>
      <c r="AR392" s="15"/>
      <c r="AS392" s="15"/>
      <c r="AT392" s="15"/>
      <c r="AU392" s="15"/>
      <c r="AV392" s="15"/>
      <c r="AW392" s="15"/>
      <c r="AX392" s="15"/>
      <c r="AY392" s="15"/>
    </row>
    <row r="393" spans="30:51">
      <c r="AD393" s="15"/>
      <c r="AE393" s="15"/>
      <c r="AF393" s="15"/>
      <c r="AG393" s="15"/>
      <c r="AH393" s="15"/>
      <c r="AI393" s="15"/>
      <c r="AJ393" s="15"/>
      <c r="AK393" s="15"/>
      <c r="AL393" s="15"/>
      <c r="AM393" s="15"/>
      <c r="AN393" s="15"/>
      <c r="AO393" s="15"/>
      <c r="AP393" s="15"/>
      <c r="AQ393" s="15"/>
      <c r="AR393" s="15"/>
      <c r="AS393" s="15"/>
      <c r="AT393" s="15"/>
      <c r="AU393" s="15"/>
      <c r="AV393" s="15"/>
      <c r="AW393" s="15"/>
      <c r="AX393" s="15"/>
      <c r="AY393" s="15"/>
    </row>
    <row r="394" spans="30:51">
      <c r="AD394" s="15"/>
      <c r="AE394" s="15"/>
      <c r="AF394" s="15"/>
      <c r="AG394" s="15"/>
      <c r="AH394" s="15"/>
      <c r="AI394" s="15"/>
      <c r="AJ394" s="15"/>
      <c r="AK394" s="15"/>
      <c r="AL394" s="15"/>
      <c r="AM394" s="15"/>
      <c r="AN394" s="15"/>
      <c r="AO394" s="15"/>
      <c r="AP394" s="15"/>
      <c r="AQ394" s="15"/>
      <c r="AR394" s="15"/>
      <c r="AS394" s="15"/>
      <c r="AT394" s="15"/>
      <c r="AU394" s="15"/>
      <c r="AV394" s="15"/>
      <c r="AW394" s="15"/>
      <c r="AX394" s="15"/>
      <c r="AY394" s="15"/>
    </row>
    <row r="395" spans="30:51">
      <c r="AD395" s="15"/>
      <c r="AE395" s="15"/>
      <c r="AF395" s="15"/>
      <c r="AG395" s="15"/>
      <c r="AH395" s="15"/>
      <c r="AI395" s="15"/>
      <c r="AJ395" s="15"/>
      <c r="AK395" s="15"/>
      <c r="AL395" s="15"/>
      <c r="AM395" s="15"/>
      <c r="AN395" s="15"/>
      <c r="AO395" s="15"/>
      <c r="AP395" s="15"/>
      <c r="AQ395" s="15"/>
      <c r="AR395" s="15"/>
      <c r="AS395" s="15"/>
      <c r="AT395" s="15"/>
      <c r="AU395" s="15"/>
      <c r="AV395" s="15"/>
      <c r="AW395" s="15"/>
      <c r="AX395" s="15"/>
      <c r="AY395" s="15"/>
    </row>
    <row r="396" spans="30:51">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row>
    <row r="397" spans="30:51">
      <c r="AD397" s="15"/>
      <c r="AE397" s="15"/>
      <c r="AF397" s="15"/>
      <c r="AG397" s="15"/>
      <c r="AH397" s="15"/>
      <c r="AI397" s="15"/>
      <c r="AJ397" s="15"/>
      <c r="AK397" s="15"/>
      <c r="AL397" s="15"/>
      <c r="AM397" s="15"/>
      <c r="AN397" s="15"/>
      <c r="AO397" s="15"/>
      <c r="AP397" s="15"/>
      <c r="AQ397" s="15"/>
      <c r="AR397" s="15"/>
      <c r="AS397" s="15"/>
      <c r="AT397" s="15"/>
      <c r="AU397" s="15"/>
      <c r="AV397" s="15"/>
      <c r="AW397" s="15"/>
      <c r="AX397" s="15"/>
      <c r="AY397" s="15"/>
    </row>
    <row r="398" spans="30:51">
      <c r="AD398" s="15"/>
      <c r="AE398" s="15"/>
      <c r="AF398" s="15"/>
      <c r="AG398" s="15"/>
      <c r="AH398" s="15"/>
      <c r="AI398" s="15"/>
      <c r="AJ398" s="15"/>
      <c r="AK398" s="15"/>
      <c r="AL398" s="15"/>
      <c r="AM398" s="15"/>
      <c r="AN398" s="15"/>
      <c r="AO398" s="15"/>
      <c r="AP398" s="15"/>
      <c r="AQ398" s="15"/>
      <c r="AR398" s="15"/>
      <c r="AS398" s="15"/>
      <c r="AT398" s="15"/>
      <c r="AU398" s="15"/>
      <c r="AV398" s="15"/>
      <c r="AW398" s="15"/>
      <c r="AX398" s="15"/>
      <c r="AY398" s="15"/>
    </row>
    <row r="399" spans="30:51">
      <c r="AD399" s="15"/>
      <c r="AE399" s="15"/>
      <c r="AF399" s="15"/>
      <c r="AG399" s="15"/>
      <c r="AH399" s="15"/>
      <c r="AI399" s="15"/>
      <c r="AJ399" s="15"/>
      <c r="AK399" s="15"/>
      <c r="AL399" s="15"/>
      <c r="AM399" s="15"/>
      <c r="AN399" s="15"/>
      <c r="AO399" s="15"/>
      <c r="AP399" s="15"/>
      <c r="AQ399" s="15"/>
      <c r="AR399" s="15"/>
      <c r="AS399" s="15"/>
      <c r="AT399" s="15"/>
      <c r="AU399" s="15"/>
      <c r="AV399" s="15"/>
      <c r="AW399" s="15"/>
      <c r="AX399" s="15"/>
      <c r="AY399" s="15"/>
    </row>
    <row r="400" spans="30:51">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row>
    <row r="401" spans="30:51">
      <c r="AD401" s="15"/>
      <c r="AE401" s="15"/>
      <c r="AF401" s="15"/>
      <c r="AG401" s="15"/>
      <c r="AH401" s="15"/>
      <c r="AI401" s="15"/>
      <c r="AJ401" s="15"/>
      <c r="AK401" s="15"/>
      <c r="AL401" s="15"/>
      <c r="AM401" s="15"/>
      <c r="AN401" s="15"/>
      <c r="AO401" s="15"/>
      <c r="AP401" s="15"/>
      <c r="AQ401" s="15"/>
      <c r="AR401" s="15"/>
      <c r="AS401" s="15"/>
      <c r="AT401" s="15"/>
      <c r="AU401" s="15"/>
      <c r="AV401" s="15"/>
      <c r="AW401" s="15"/>
      <c r="AX401" s="15"/>
      <c r="AY401" s="15"/>
    </row>
    <row r="402" spans="30:51">
      <c r="AD402" s="15"/>
      <c r="AE402" s="15"/>
      <c r="AF402" s="15"/>
      <c r="AG402" s="15"/>
      <c r="AH402" s="15"/>
      <c r="AI402" s="15"/>
      <c r="AJ402" s="15"/>
      <c r="AK402" s="15"/>
      <c r="AL402" s="15"/>
      <c r="AM402" s="15"/>
      <c r="AN402" s="15"/>
      <c r="AO402" s="15"/>
      <c r="AP402" s="15"/>
      <c r="AQ402" s="15"/>
      <c r="AR402" s="15"/>
      <c r="AS402" s="15"/>
      <c r="AT402" s="15"/>
      <c r="AU402" s="15"/>
      <c r="AV402" s="15"/>
      <c r="AW402" s="15"/>
      <c r="AX402" s="15"/>
      <c r="AY402" s="15"/>
    </row>
    <row r="403" spans="30:51">
      <c r="AD403" s="15"/>
      <c r="AE403" s="15"/>
      <c r="AF403" s="15"/>
      <c r="AG403" s="15"/>
      <c r="AH403" s="15"/>
      <c r="AI403" s="15"/>
      <c r="AJ403" s="15"/>
      <c r="AK403" s="15"/>
      <c r="AL403" s="15"/>
      <c r="AM403" s="15"/>
      <c r="AN403" s="15"/>
      <c r="AO403" s="15"/>
      <c r="AP403" s="15"/>
      <c r="AQ403" s="15"/>
      <c r="AR403" s="15"/>
      <c r="AS403" s="15"/>
      <c r="AT403" s="15"/>
      <c r="AU403" s="15"/>
      <c r="AV403" s="15"/>
      <c r="AW403" s="15"/>
      <c r="AX403" s="15"/>
      <c r="AY403" s="15"/>
    </row>
    <row r="404" spans="30:51">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row>
    <row r="405" spans="30:51">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row>
    <row r="406" spans="30:51">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row>
    <row r="407" spans="30:51">
      <c r="AD407" s="15"/>
      <c r="AE407" s="15"/>
      <c r="AF407" s="15"/>
      <c r="AG407" s="15"/>
      <c r="AH407" s="15"/>
      <c r="AI407" s="15"/>
      <c r="AJ407" s="15"/>
      <c r="AK407" s="15"/>
      <c r="AL407" s="15"/>
      <c r="AM407" s="15"/>
      <c r="AN407" s="15"/>
      <c r="AO407" s="15"/>
      <c r="AP407" s="15"/>
      <c r="AQ407" s="15"/>
      <c r="AR407" s="15"/>
      <c r="AS407" s="15"/>
      <c r="AT407" s="15"/>
      <c r="AU407" s="15"/>
      <c r="AV407" s="15"/>
      <c r="AW407" s="15"/>
      <c r="AX407" s="15"/>
      <c r="AY407" s="15"/>
    </row>
    <row r="408" spans="30:51">
      <c r="AD408" s="15"/>
      <c r="AE408" s="15"/>
      <c r="AF408" s="15"/>
      <c r="AG408" s="15"/>
      <c r="AH408" s="15"/>
      <c r="AI408" s="15"/>
      <c r="AJ408" s="15"/>
      <c r="AK408" s="15"/>
      <c r="AL408" s="15"/>
      <c r="AM408" s="15"/>
      <c r="AN408" s="15"/>
      <c r="AO408" s="15"/>
      <c r="AP408" s="15"/>
      <c r="AQ408" s="15"/>
      <c r="AR408" s="15"/>
      <c r="AS408" s="15"/>
      <c r="AT408" s="15"/>
      <c r="AU408" s="15"/>
      <c r="AV408" s="15"/>
      <c r="AW408" s="15"/>
      <c r="AX408" s="15"/>
      <c r="AY408" s="15"/>
    </row>
    <row r="409" spans="30:51">
      <c r="AD409" s="15"/>
      <c r="AE409" s="15"/>
      <c r="AF409" s="15"/>
      <c r="AG409" s="15"/>
      <c r="AH409" s="15"/>
      <c r="AI409" s="15"/>
      <c r="AJ409" s="15"/>
      <c r="AK409" s="15"/>
      <c r="AL409" s="15"/>
      <c r="AM409" s="15"/>
      <c r="AN409" s="15"/>
      <c r="AO409" s="15"/>
      <c r="AP409" s="15"/>
      <c r="AQ409" s="15"/>
      <c r="AR409" s="15"/>
      <c r="AS409" s="15"/>
      <c r="AT409" s="15"/>
      <c r="AU409" s="15"/>
      <c r="AV409" s="15"/>
      <c r="AW409" s="15"/>
      <c r="AX409" s="15"/>
      <c r="AY409" s="15"/>
    </row>
    <row r="410" spans="30:51">
      <c r="AD410" s="15"/>
      <c r="AE410" s="15"/>
      <c r="AF410" s="15"/>
      <c r="AG410" s="15"/>
      <c r="AH410" s="15"/>
      <c r="AI410" s="15"/>
      <c r="AJ410" s="15"/>
      <c r="AK410" s="15"/>
      <c r="AL410" s="15"/>
      <c r="AM410" s="15"/>
      <c r="AN410" s="15"/>
      <c r="AO410" s="15"/>
      <c r="AP410" s="15"/>
      <c r="AQ410" s="15"/>
      <c r="AR410" s="15"/>
      <c r="AS410" s="15"/>
      <c r="AT410" s="15"/>
      <c r="AU410" s="15"/>
      <c r="AV410" s="15"/>
      <c r="AW410" s="15"/>
      <c r="AX410" s="15"/>
      <c r="AY410" s="15"/>
    </row>
    <row r="411" spans="30:51">
      <c r="AD411" s="15"/>
      <c r="AE411" s="15"/>
      <c r="AF411" s="15"/>
      <c r="AG411" s="15"/>
      <c r="AH411" s="15"/>
      <c r="AI411" s="15"/>
      <c r="AJ411" s="15"/>
      <c r="AK411" s="15"/>
      <c r="AL411" s="15"/>
      <c r="AM411" s="15"/>
      <c r="AN411" s="15"/>
      <c r="AO411" s="15"/>
      <c r="AP411" s="15"/>
      <c r="AQ411" s="15"/>
      <c r="AR411" s="15"/>
      <c r="AS411" s="15"/>
      <c r="AT411" s="15"/>
      <c r="AU411" s="15"/>
      <c r="AV411" s="15"/>
      <c r="AW411" s="15"/>
      <c r="AX411" s="15"/>
      <c r="AY411" s="15"/>
    </row>
    <row r="412" spans="30:51">
      <c r="AD412" s="15"/>
      <c r="AE412" s="15"/>
      <c r="AF412" s="15"/>
      <c r="AG412" s="15"/>
      <c r="AH412" s="15"/>
      <c r="AI412" s="15"/>
      <c r="AJ412" s="15"/>
      <c r="AK412" s="15"/>
      <c r="AL412" s="15"/>
      <c r="AM412" s="15"/>
      <c r="AN412" s="15"/>
      <c r="AO412" s="15"/>
      <c r="AP412" s="15"/>
      <c r="AQ412" s="15"/>
      <c r="AR412" s="15"/>
      <c r="AS412" s="15"/>
      <c r="AT412" s="15"/>
      <c r="AU412" s="15"/>
      <c r="AV412" s="15"/>
      <c r="AW412" s="15"/>
      <c r="AX412" s="15"/>
      <c r="AY412" s="15"/>
    </row>
    <row r="413" spans="30:51">
      <c r="AD413" s="15"/>
      <c r="AE413" s="15"/>
      <c r="AF413" s="15"/>
      <c r="AG413" s="15"/>
      <c r="AH413" s="15"/>
      <c r="AI413" s="15"/>
      <c r="AJ413" s="15"/>
      <c r="AK413" s="15"/>
      <c r="AL413" s="15"/>
      <c r="AM413" s="15"/>
      <c r="AN413" s="15"/>
      <c r="AO413" s="15"/>
      <c r="AP413" s="15"/>
      <c r="AQ413" s="15"/>
      <c r="AR413" s="15"/>
      <c r="AS413" s="15"/>
      <c r="AT413" s="15"/>
      <c r="AU413" s="15"/>
      <c r="AV413" s="15"/>
      <c r="AW413" s="15"/>
      <c r="AX413" s="15"/>
      <c r="AY413" s="15"/>
    </row>
    <row r="414" spans="30:51">
      <c r="AD414" s="15"/>
      <c r="AE414" s="15"/>
      <c r="AF414" s="15"/>
      <c r="AG414" s="15"/>
      <c r="AH414" s="15"/>
      <c r="AI414" s="15"/>
      <c r="AJ414" s="15"/>
      <c r="AK414" s="15"/>
      <c r="AL414" s="15"/>
      <c r="AM414" s="15"/>
      <c r="AN414" s="15"/>
      <c r="AO414" s="15"/>
      <c r="AP414" s="15"/>
      <c r="AQ414" s="15"/>
      <c r="AR414" s="15"/>
      <c r="AS414" s="15"/>
      <c r="AT414" s="15"/>
      <c r="AU414" s="15"/>
      <c r="AV414" s="15"/>
      <c r="AW414" s="15"/>
      <c r="AX414" s="15"/>
      <c r="AY414" s="15"/>
    </row>
    <row r="415" spans="30:51">
      <c r="AD415" s="15"/>
      <c r="AE415" s="15"/>
      <c r="AF415" s="15"/>
      <c r="AG415" s="15"/>
      <c r="AH415" s="15"/>
      <c r="AI415" s="15"/>
      <c r="AJ415" s="15"/>
      <c r="AK415" s="15"/>
      <c r="AL415" s="15"/>
      <c r="AM415" s="15"/>
      <c r="AN415" s="15"/>
      <c r="AO415" s="15"/>
      <c r="AP415" s="15"/>
      <c r="AQ415" s="15"/>
      <c r="AR415" s="15"/>
      <c r="AS415" s="15"/>
      <c r="AT415" s="15"/>
      <c r="AU415" s="15"/>
      <c r="AV415" s="15"/>
      <c r="AW415" s="15"/>
      <c r="AX415" s="15"/>
      <c r="AY415" s="15"/>
    </row>
    <row r="416" spans="30:51">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row>
    <row r="417" spans="30:51">
      <c r="AD417" s="15"/>
      <c r="AE417" s="15"/>
      <c r="AF417" s="15"/>
      <c r="AG417" s="15"/>
      <c r="AH417" s="15"/>
      <c r="AI417" s="15"/>
      <c r="AJ417" s="15"/>
      <c r="AK417" s="15"/>
      <c r="AL417" s="15"/>
      <c r="AM417" s="15"/>
      <c r="AN417" s="15"/>
      <c r="AO417" s="15"/>
      <c r="AP417" s="15"/>
      <c r="AQ417" s="15"/>
      <c r="AR417" s="15"/>
      <c r="AS417" s="15"/>
      <c r="AT417" s="15"/>
      <c r="AU417" s="15"/>
      <c r="AV417" s="15"/>
      <c r="AW417" s="15"/>
      <c r="AX417" s="15"/>
      <c r="AY417" s="15"/>
    </row>
    <row r="418" spans="30:51">
      <c r="AD418" s="15"/>
      <c r="AE418" s="15"/>
      <c r="AF418" s="15"/>
      <c r="AG418" s="15"/>
      <c r="AH418" s="15"/>
      <c r="AI418" s="15"/>
      <c r="AJ418" s="15"/>
      <c r="AK418" s="15"/>
      <c r="AL418" s="15"/>
      <c r="AM418" s="15"/>
      <c r="AN418" s="15"/>
      <c r="AO418" s="15"/>
      <c r="AP418" s="15"/>
      <c r="AQ418" s="15"/>
      <c r="AR418" s="15"/>
      <c r="AS418" s="15"/>
      <c r="AT418" s="15"/>
      <c r="AU418" s="15"/>
      <c r="AV418" s="15"/>
      <c r="AW418" s="15"/>
      <c r="AX418" s="15"/>
      <c r="AY418" s="15"/>
    </row>
    <row r="419" spans="30:51">
      <c r="AD419" s="15"/>
      <c r="AE419" s="15"/>
      <c r="AF419" s="15"/>
      <c r="AG419" s="15"/>
      <c r="AH419" s="15"/>
      <c r="AI419" s="15"/>
      <c r="AJ419" s="15"/>
      <c r="AK419" s="15"/>
      <c r="AL419" s="15"/>
      <c r="AM419" s="15"/>
      <c r="AN419" s="15"/>
      <c r="AO419" s="15"/>
      <c r="AP419" s="15"/>
      <c r="AQ419" s="15"/>
      <c r="AR419" s="15"/>
      <c r="AS419" s="15"/>
      <c r="AT419" s="15"/>
      <c r="AU419" s="15"/>
      <c r="AV419" s="15"/>
      <c r="AW419" s="15"/>
      <c r="AX419" s="15"/>
      <c r="AY419" s="15"/>
    </row>
    <row r="420" spans="30:51">
      <c r="AD420" s="15"/>
      <c r="AE420" s="15"/>
      <c r="AF420" s="15"/>
      <c r="AG420" s="15"/>
      <c r="AH420" s="15"/>
      <c r="AI420" s="15"/>
      <c r="AJ420" s="15"/>
      <c r="AK420" s="15"/>
      <c r="AL420" s="15"/>
      <c r="AM420" s="15"/>
      <c r="AN420" s="15"/>
      <c r="AO420" s="15"/>
      <c r="AP420" s="15"/>
      <c r="AQ420" s="15"/>
      <c r="AR420" s="15"/>
      <c r="AS420" s="15"/>
      <c r="AT420" s="15"/>
      <c r="AU420" s="15"/>
      <c r="AV420" s="15"/>
      <c r="AW420" s="15"/>
      <c r="AX420" s="15"/>
      <c r="AY420" s="15"/>
    </row>
    <row r="421" spans="30:51">
      <c r="AD421" s="15"/>
      <c r="AE421" s="15"/>
      <c r="AF421" s="15"/>
      <c r="AG421" s="15"/>
      <c r="AH421" s="15"/>
      <c r="AI421" s="15"/>
      <c r="AJ421" s="15"/>
      <c r="AK421" s="15"/>
      <c r="AL421" s="15"/>
      <c r="AM421" s="15"/>
      <c r="AN421" s="15"/>
      <c r="AO421" s="15"/>
      <c r="AP421" s="15"/>
      <c r="AQ421" s="15"/>
      <c r="AR421" s="15"/>
      <c r="AS421" s="15"/>
      <c r="AT421" s="15"/>
      <c r="AU421" s="15"/>
      <c r="AV421" s="15"/>
      <c r="AW421" s="15"/>
      <c r="AX421" s="15"/>
      <c r="AY421" s="15"/>
    </row>
    <row r="422" spans="30:51">
      <c r="AD422" s="15"/>
      <c r="AE422" s="15"/>
      <c r="AF422" s="15"/>
      <c r="AG422" s="15"/>
      <c r="AH422" s="15"/>
      <c r="AI422" s="15"/>
      <c r="AJ422" s="15"/>
      <c r="AK422" s="15"/>
      <c r="AL422" s="15"/>
      <c r="AM422" s="15"/>
      <c r="AN422" s="15"/>
      <c r="AO422" s="15"/>
      <c r="AP422" s="15"/>
      <c r="AQ422" s="15"/>
      <c r="AR422" s="15"/>
      <c r="AS422" s="15"/>
      <c r="AT422" s="15"/>
      <c r="AU422" s="15"/>
      <c r="AV422" s="15"/>
      <c r="AW422" s="15"/>
      <c r="AX422" s="15"/>
      <c r="AY422" s="15"/>
    </row>
    <row r="423" spans="30:51">
      <c r="AD423" s="15"/>
      <c r="AE423" s="15"/>
      <c r="AF423" s="15"/>
      <c r="AG423" s="15"/>
      <c r="AH423" s="15"/>
      <c r="AI423" s="15"/>
      <c r="AJ423" s="15"/>
      <c r="AK423" s="15"/>
      <c r="AL423" s="15"/>
      <c r="AM423" s="15"/>
      <c r="AN423" s="15"/>
      <c r="AO423" s="15"/>
      <c r="AP423" s="15"/>
      <c r="AQ423" s="15"/>
      <c r="AR423" s="15"/>
      <c r="AS423" s="15"/>
      <c r="AT423" s="15"/>
      <c r="AU423" s="15"/>
      <c r="AV423" s="15"/>
      <c r="AW423" s="15"/>
      <c r="AX423" s="15"/>
      <c r="AY423" s="15"/>
    </row>
    <row r="424" spans="30:51">
      <c r="AD424" s="15"/>
      <c r="AE424" s="15"/>
      <c r="AF424" s="15"/>
      <c r="AG424" s="15"/>
      <c r="AH424" s="15"/>
      <c r="AI424" s="15"/>
      <c r="AJ424" s="15"/>
      <c r="AK424" s="15"/>
      <c r="AL424" s="15"/>
      <c r="AM424" s="15"/>
      <c r="AN424" s="15"/>
      <c r="AO424" s="15"/>
      <c r="AP424" s="15"/>
      <c r="AQ424" s="15"/>
      <c r="AR424" s="15"/>
      <c r="AS424" s="15"/>
      <c r="AT424" s="15"/>
      <c r="AU424" s="15"/>
      <c r="AV424" s="15"/>
      <c r="AW424" s="15"/>
      <c r="AX424" s="15"/>
      <c r="AY424" s="15"/>
    </row>
    <row r="425" spans="30:51">
      <c r="AD425" s="15"/>
      <c r="AE425" s="15"/>
      <c r="AF425" s="15"/>
      <c r="AG425" s="15"/>
      <c r="AH425" s="15"/>
      <c r="AI425" s="15"/>
      <c r="AJ425" s="15"/>
      <c r="AK425" s="15"/>
      <c r="AL425" s="15"/>
      <c r="AM425" s="15"/>
      <c r="AN425" s="15"/>
      <c r="AO425" s="15"/>
      <c r="AP425" s="15"/>
      <c r="AQ425" s="15"/>
      <c r="AR425" s="15"/>
      <c r="AS425" s="15"/>
      <c r="AT425" s="15"/>
      <c r="AU425" s="15"/>
      <c r="AV425" s="15"/>
      <c r="AW425" s="15"/>
      <c r="AX425" s="15"/>
      <c r="AY425" s="15"/>
    </row>
    <row r="426" spans="30:51">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row>
    <row r="427" spans="30:51">
      <c r="AD427" s="15"/>
      <c r="AE427" s="15"/>
      <c r="AF427" s="15"/>
      <c r="AG427" s="15"/>
      <c r="AH427" s="15"/>
      <c r="AI427" s="15"/>
      <c r="AJ427" s="15"/>
      <c r="AK427" s="15"/>
      <c r="AL427" s="15"/>
      <c r="AM427" s="15"/>
      <c r="AN427" s="15"/>
      <c r="AO427" s="15"/>
      <c r="AP427" s="15"/>
      <c r="AQ427" s="15"/>
      <c r="AR427" s="15"/>
      <c r="AS427" s="15"/>
      <c r="AT427" s="15"/>
      <c r="AU427" s="15"/>
      <c r="AV427" s="15"/>
      <c r="AW427" s="15"/>
      <c r="AX427" s="15"/>
      <c r="AY427" s="15"/>
    </row>
    <row r="428" spans="30:51">
      <c r="AD428" s="15"/>
      <c r="AE428" s="15"/>
      <c r="AF428" s="15"/>
      <c r="AG428" s="15"/>
      <c r="AH428" s="15"/>
      <c r="AI428" s="15"/>
      <c r="AJ428" s="15"/>
      <c r="AK428" s="15"/>
      <c r="AL428" s="15"/>
      <c r="AM428" s="15"/>
      <c r="AN428" s="15"/>
      <c r="AO428" s="15"/>
      <c r="AP428" s="15"/>
      <c r="AQ428" s="15"/>
      <c r="AR428" s="15"/>
      <c r="AS428" s="15"/>
      <c r="AT428" s="15"/>
      <c r="AU428" s="15"/>
      <c r="AV428" s="15"/>
      <c r="AW428" s="15"/>
      <c r="AX428" s="15"/>
      <c r="AY428" s="15"/>
    </row>
    <row r="429" spans="30:51">
      <c r="AD429" s="15"/>
      <c r="AE429" s="15"/>
      <c r="AF429" s="15"/>
      <c r="AG429" s="15"/>
      <c r="AH429" s="15"/>
      <c r="AI429" s="15"/>
      <c r="AJ429" s="15"/>
      <c r="AK429" s="15"/>
      <c r="AL429" s="15"/>
      <c r="AM429" s="15"/>
      <c r="AN429" s="15"/>
      <c r="AO429" s="15"/>
      <c r="AP429" s="15"/>
      <c r="AQ429" s="15"/>
      <c r="AR429" s="15"/>
      <c r="AS429" s="15"/>
      <c r="AT429" s="15"/>
      <c r="AU429" s="15"/>
      <c r="AV429" s="15"/>
      <c r="AW429" s="15"/>
      <c r="AX429" s="15"/>
      <c r="AY429" s="15"/>
    </row>
    <row r="430" spans="30:51">
      <c r="AD430" s="15"/>
      <c r="AE430" s="15"/>
      <c r="AF430" s="15"/>
      <c r="AG430" s="15"/>
      <c r="AH430" s="15"/>
      <c r="AI430" s="15"/>
      <c r="AJ430" s="15"/>
      <c r="AK430" s="15"/>
      <c r="AL430" s="15"/>
      <c r="AM430" s="15"/>
      <c r="AN430" s="15"/>
      <c r="AO430" s="15"/>
      <c r="AP430" s="15"/>
      <c r="AQ430" s="15"/>
      <c r="AR430" s="15"/>
      <c r="AS430" s="15"/>
      <c r="AT430" s="15"/>
      <c r="AU430" s="15"/>
      <c r="AV430" s="15"/>
      <c r="AW430" s="15"/>
      <c r="AX430" s="15"/>
      <c r="AY430" s="15"/>
    </row>
    <row r="431" spans="30:51">
      <c r="AD431" s="15"/>
      <c r="AE431" s="15"/>
      <c r="AF431" s="15"/>
      <c r="AG431" s="15"/>
      <c r="AH431" s="15"/>
      <c r="AI431" s="15"/>
      <c r="AJ431" s="15"/>
      <c r="AK431" s="15"/>
      <c r="AL431" s="15"/>
      <c r="AM431" s="15"/>
      <c r="AN431" s="15"/>
      <c r="AO431" s="15"/>
      <c r="AP431" s="15"/>
      <c r="AQ431" s="15"/>
      <c r="AR431" s="15"/>
      <c r="AS431" s="15"/>
      <c r="AT431" s="15"/>
      <c r="AU431" s="15"/>
      <c r="AV431" s="15"/>
      <c r="AW431" s="15"/>
      <c r="AX431" s="15"/>
      <c r="AY431" s="15"/>
    </row>
    <row r="432" spans="30:51">
      <c r="AD432" s="15"/>
      <c r="AE432" s="15"/>
      <c r="AF432" s="15"/>
      <c r="AG432" s="15"/>
      <c r="AH432" s="15"/>
      <c r="AI432" s="15"/>
      <c r="AJ432" s="15"/>
      <c r="AK432" s="15"/>
      <c r="AL432" s="15"/>
      <c r="AM432" s="15"/>
      <c r="AN432" s="15"/>
      <c r="AO432" s="15"/>
      <c r="AP432" s="15"/>
      <c r="AQ432" s="15"/>
      <c r="AR432" s="15"/>
      <c r="AS432" s="15"/>
      <c r="AT432" s="15"/>
      <c r="AU432" s="15"/>
      <c r="AV432" s="15"/>
      <c r="AW432" s="15"/>
      <c r="AX432" s="15"/>
      <c r="AY432" s="15"/>
    </row>
    <row r="433" spans="30:51">
      <c r="AD433" s="15"/>
      <c r="AE433" s="15"/>
      <c r="AF433" s="15"/>
      <c r="AG433" s="15"/>
      <c r="AH433" s="15"/>
      <c r="AI433" s="15"/>
      <c r="AJ433" s="15"/>
      <c r="AK433" s="15"/>
      <c r="AL433" s="15"/>
      <c r="AM433" s="15"/>
      <c r="AN433" s="15"/>
      <c r="AO433" s="15"/>
      <c r="AP433" s="15"/>
      <c r="AQ433" s="15"/>
      <c r="AR433" s="15"/>
      <c r="AS433" s="15"/>
      <c r="AT433" s="15"/>
      <c r="AU433" s="15"/>
      <c r="AV433" s="15"/>
      <c r="AW433" s="15"/>
      <c r="AX433" s="15"/>
      <c r="AY433" s="15"/>
    </row>
    <row r="434" spans="30:51">
      <c r="AD434" s="15"/>
      <c r="AE434" s="15"/>
      <c r="AF434" s="15"/>
      <c r="AG434" s="15"/>
      <c r="AH434" s="15"/>
      <c r="AI434" s="15"/>
      <c r="AJ434" s="15"/>
      <c r="AK434" s="15"/>
      <c r="AL434" s="15"/>
      <c r="AM434" s="15"/>
      <c r="AN434" s="15"/>
      <c r="AO434" s="15"/>
      <c r="AP434" s="15"/>
      <c r="AQ434" s="15"/>
      <c r="AR434" s="15"/>
      <c r="AS434" s="15"/>
      <c r="AT434" s="15"/>
      <c r="AU434" s="15"/>
      <c r="AV434" s="15"/>
      <c r="AW434" s="15"/>
      <c r="AX434" s="15"/>
      <c r="AY434" s="15"/>
    </row>
    <row r="435" spans="30:51">
      <c r="AD435" s="15"/>
      <c r="AE435" s="15"/>
      <c r="AF435" s="15"/>
      <c r="AG435" s="15"/>
      <c r="AH435" s="15"/>
      <c r="AI435" s="15"/>
      <c r="AJ435" s="15"/>
      <c r="AK435" s="15"/>
      <c r="AL435" s="15"/>
      <c r="AM435" s="15"/>
      <c r="AN435" s="15"/>
      <c r="AO435" s="15"/>
      <c r="AP435" s="15"/>
      <c r="AQ435" s="15"/>
      <c r="AR435" s="15"/>
      <c r="AS435" s="15"/>
      <c r="AT435" s="15"/>
      <c r="AU435" s="15"/>
      <c r="AV435" s="15"/>
      <c r="AW435" s="15"/>
      <c r="AX435" s="15"/>
      <c r="AY435" s="15"/>
    </row>
    <row r="436" spans="30:51">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row>
    <row r="437" spans="30:51">
      <c r="AD437" s="15"/>
      <c r="AE437" s="15"/>
      <c r="AF437" s="15"/>
      <c r="AG437" s="15"/>
      <c r="AH437" s="15"/>
      <c r="AI437" s="15"/>
      <c r="AJ437" s="15"/>
      <c r="AK437" s="15"/>
      <c r="AL437" s="15"/>
      <c r="AM437" s="15"/>
      <c r="AN437" s="15"/>
      <c r="AO437" s="15"/>
      <c r="AP437" s="15"/>
      <c r="AQ437" s="15"/>
      <c r="AR437" s="15"/>
      <c r="AS437" s="15"/>
      <c r="AT437" s="15"/>
      <c r="AU437" s="15"/>
      <c r="AV437" s="15"/>
      <c r="AW437" s="15"/>
      <c r="AX437" s="15"/>
      <c r="AY437" s="15"/>
    </row>
    <row r="438" spans="30:51">
      <c r="AD438" s="15"/>
      <c r="AE438" s="15"/>
      <c r="AF438" s="15"/>
      <c r="AG438" s="15"/>
      <c r="AH438" s="15"/>
      <c r="AI438" s="15"/>
      <c r="AJ438" s="15"/>
      <c r="AK438" s="15"/>
      <c r="AL438" s="15"/>
      <c r="AM438" s="15"/>
      <c r="AN438" s="15"/>
      <c r="AO438" s="15"/>
      <c r="AP438" s="15"/>
      <c r="AQ438" s="15"/>
      <c r="AR438" s="15"/>
      <c r="AS438" s="15"/>
      <c r="AT438" s="15"/>
      <c r="AU438" s="15"/>
      <c r="AV438" s="15"/>
      <c r="AW438" s="15"/>
      <c r="AX438" s="15"/>
      <c r="AY438" s="15"/>
    </row>
    <row r="439" spans="30:51">
      <c r="AD439" s="15"/>
      <c r="AE439" s="15"/>
      <c r="AF439" s="15"/>
      <c r="AG439" s="15"/>
      <c r="AH439" s="15"/>
      <c r="AI439" s="15"/>
      <c r="AJ439" s="15"/>
      <c r="AK439" s="15"/>
      <c r="AL439" s="15"/>
      <c r="AM439" s="15"/>
      <c r="AN439" s="15"/>
      <c r="AO439" s="15"/>
      <c r="AP439" s="15"/>
      <c r="AQ439" s="15"/>
      <c r="AR439" s="15"/>
      <c r="AS439" s="15"/>
      <c r="AT439" s="15"/>
      <c r="AU439" s="15"/>
      <c r="AV439" s="15"/>
      <c r="AW439" s="15"/>
      <c r="AX439" s="15"/>
      <c r="AY439" s="15"/>
    </row>
    <row r="440" spans="30:51">
      <c r="AD440" s="15"/>
      <c r="AE440" s="15"/>
      <c r="AF440" s="15"/>
      <c r="AG440" s="15"/>
      <c r="AH440" s="15"/>
      <c r="AI440" s="15"/>
      <c r="AJ440" s="15"/>
      <c r="AK440" s="15"/>
      <c r="AL440" s="15"/>
      <c r="AM440" s="15"/>
      <c r="AN440" s="15"/>
      <c r="AO440" s="15"/>
      <c r="AP440" s="15"/>
      <c r="AQ440" s="15"/>
      <c r="AR440" s="15"/>
      <c r="AS440" s="15"/>
      <c r="AT440" s="15"/>
      <c r="AU440" s="15"/>
      <c r="AV440" s="15"/>
      <c r="AW440" s="15"/>
      <c r="AX440" s="15"/>
      <c r="AY440" s="15"/>
    </row>
    <row r="441" spans="30:51">
      <c r="AD441" s="15"/>
      <c r="AE441" s="15"/>
      <c r="AF441" s="15"/>
      <c r="AG441" s="15"/>
      <c r="AH441" s="15"/>
      <c r="AI441" s="15"/>
      <c r="AJ441" s="15"/>
      <c r="AK441" s="15"/>
      <c r="AL441" s="15"/>
      <c r="AM441" s="15"/>
      <c r="AN441" s="15"/>
      <c r="AO441" s="15"/>
      <c r="AP441" s="15"/>
      <c r="AQ441" s="15"/>
      <c r="AR441" s="15"/>
      <c r="AS441" s="15"/>
      <c r="AT441" s="15"/>
      <c r="AU441" s="15"/>
      <c r="AV441" s="15"/>
      <c r="AW441" s="15"/>
      <c r="AX441" s="15"/>
      <c r="AY441" s="15"/>
    </row>
    <row r="442" spans="30:51">
      <c r="AD442" s="15"/>
      <c r="AE442" s="15"/>
      <c r="AF442" s="15"/>
      <c r="AG442" s="15"/>
      <c r="AH442" s="15"/>
      <c r="AI442" s="15"/>
      <c r="AJ442" s="15"/>
      <c r="AK442" s="15"/>
      <c r="AL442" s="15"/>
      <c r="AM442" s="15"/>
      <c r="AN442" s="15"/>
      <c r="AO442" s="15"/>
      <c r="AP442" s="15"/>
      <c r="AQ442" s="15"/>
      <c r="AR442" s="15"/>
      <c r="AS442" s="15"/>
      <c r="AT442" s="15"/>
      <c r="AU442" s="15"/>
      <c r="AV442" s="15"/>
      <c r="AW442" s="15"/>
      <c r="AX442" s="15"/>
      <c r="AY442" s="15"/>
    </row>
    <row r="443" spans="30:51">
      <c r="AD443" s="15"/>
      <c r="AE443" s="15"/>
      <c r="AF443" s="15"/>
      <c r="AG443" s="15"/>
      <c r="AH443" s="15"/>
      <c r="AI443" s="15"/>
      <c r="AJ443" s="15"/>
      <c r="AK443" s="15"/>
      <c r="AL443" s="15"/>
      <c r="AM443" s="15"/>
      <c r="AN443" s="15"/>
      <c r="AO443" s="15"/>
      <c r="AP443" s="15"/>
      <c r="AQ443" s="15"/>
      <c r="AR443" s="15"/>
      <c r="AS443" s="15"/>
      <c r="AT443" s="15"/>
      <c r="AU443" s="15"/>
      <c r="AV443" s="15"/>
      <c r="AW443" s="15"/>
      <c r="AX443" s="15"/>
      <c r="AY443" s="15"/>
    </row>
    <row r="444" spans="30:51">
      <c r="AD444" s="15"/>
      <c r="AE444" s="15"/>
      <c r="AF444" s="15"/>
      <c r="AG444" s="15"/>
      <c r="AH444" s="15"/>
      <c r="AI444" s="15"/>
      <c r="AJ444" s="15"/>
      <c r="AK444" s="15"/>
      <c r="AL444" s="15"/>
      <c r="AM444" s="15"/>
      <c r="AN444" s="15"/>
      <c r="AO444" s="15"/>
      <c r="AP444" s="15"/>
      <c r="AQ444" s="15"/>
      <c r="AR444" s="15"/>
      <c r="AS444" s="15"/>
      <c r="AT444" s="15"/>
      <c r="AU444" s="15"/>
      <c r="AV444" s="15"/>
      <c r="AW444" s="15"/>
      <c r="AX444" s="15"/>
      <c r="AY444" s="15"/>
    </row>
    <row r="445" spans="30:51">
      <c r="AD445" s="15"/>
      <c r="AE445" s="15"/>
      <c r="AF445" s="15"/>
      <c r="AG445" s="15"/>
      <c r="AH445" s="15"/>
      <c r="AI445" s="15"/>
      <c r="AJ445" s="15"/>
      <c r="AK445" s="15"/>
      <c r="AL445" s="15"/>
      <c r="AM445" s="15"/>
      <c r="AN445" s="15"/>
      <c r="AO445" s="15"/>
      <c r="AP445" s="15"/>
      <c r="AQ445" s="15"/>
      <c r="AR445" s="15"/>
      <c r="AS445" s="15"/>
      <c r="AT445" s="15"/>
      <c r="AU445" s="15"/>
      <c r="AV445" s="15"/>
      <c r="AW445" s="15"/>
      <c r="AX445" s="15"/>
      <c r="AY445" s="15"/>
    </row>
    <row r="446" spans="30:51">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row>
    <row r="447" spans="30:51">
      <c r="AD447" s="15"/>
      <c r="AE447" s="15"/>
      <c r="AF447" s="15"/>
      <c r="AG447" s="15"/>
      <c r="AH447" s="15"/>
      <c r="AI447" s="15"/>
      <c r="AJ447" s="15"/>
      <c r="AK447" s="15"/>
      <c r="AL447" s="15"/>
      <c r="AM447" s="15"/>
      <c r="AN447" s="15"/>
      <c r="AO447" s="15"/>
      <c r="AP447" s="15"/>
      <c r="AQ447" s="15"/>
      <c r="AR447" s="15"/>
      <c r="AS447" s="15"/>
      <c r="AT447" s="15"/>
      <c r="AU447" s="15"/>
      <c r="AV447" s="15"/>
      <c r="AW447" s="15"/>
      <c r="AX447" s="15"/>
      <c r="AY447" s="15"/>
    </row>
    <row r="448" spans="30:51">
      <c r="AD448" s="15"/>
      <c r="AE448" s="15"/>
      <c r="AF448" s="15"/>
      <c r="AG448" s="15"/>
      <c r="AH448" s="15"/>
      <c r="AI448" s="15"/>
      <c r="AJ448" s="15"/>
      <c r="AK448" s="15"/>
      <c r="AL448" s="15"/>
      <c r="AM448" s="15"/>
      <c r="AN448" s="15"/>
      <c r="AO448" s="15"/>
      <c r="AP448" s="15"/>
      <c r="AQ448" s="15"/>
      <c r="AR448" s="15"/>
      <c r="AS448" s="15"/>
      <c r="AT448" s="15"/>
      <c r="AU448" s="15"/>
      <c r="AV448" s="15"/>
      <c r="AW448" s="15"/>
      <c r="AX448" s="15"/>
      <c r="AY448" s="15"/>
    </row>
    <row r="449" spans="30:51">
      <c r="AD449" s="15"/>
      <c r="AE449" s="15"/>
      <c r="AF449" s="15"/>
      <c r="AG449" s="15"/>
      <c r="AH449" s="15"/>
      <c r="AI449" s="15"/>
      <c r="AJ449" s="15"/>
      <c r="AK449" s="15"/>
      <c r="AL449" s="15"/>
      <c r="AM449" s="15"/>
      <c r="AN449" s="15"/>
      <c r="AO449" s="15"/>
      <c r="AP449" s="15"/>
      <c r="AQ449" s="15"/>
      <c r="AR449" s="15"/>
      <c r="AS449" s="15"/>
      <c r="AT449" s="15"/>
      <c r="AU449" s="15"/>
      <c r="AV449" s="15"/>
      <c r="AW449" s="15"/>
      <c r="AX449" s="15"/>
      <c r="AY449" s="15"/>
    </row>
    <row r="450" spans="30:51">
      <c r="AD450" s="15"/>
      <c r="AE450" s="15"/>
      <c r="AF450" s="15"/>
      <c r="AG450" s="15"/>
      <c r="AH450" s="15"/>
      <c r="AI450" s="15"/>
      <c r="AJ450" s="15"/>
      <c r="AK450" s="15"/>
      <c r="AL450" s="15"/>
      <c r="AM450" s="15"/>
      <c r="AN450" s="15"/>
      <c r="AO450" s="15"/>
      <c r="AP450" s="15"/>
      <c r="AQ450" s="15"/>
      <c r="AR450" s="15"/>
      <c r="AS450" s="15"/>
      <c r="AT450" s="15"/>
      <c r="AU450" s="15"/>
      <c r="AV450" s="15"/>
      <c r="AW450" s="15"/>
      <c r="AX450" s="15"/>
      <c r="AY450" s="15"/>
    </row>
    <row r="451" spans="30:51">
      <c r="AD451" s="15"/>
      <c r="AE451" s="15"/>
      <c r="AF451" s="15"/>
      <c r="AG451" s="15"/>
      <c r="AH451" s="15"/>
      <c r="AI451" s="15"/>
      <c r="AJ451" s="15"/>
      <c r="AK451" s="15"/>
      <c r="AL451" s="15"/>
      <c r="AM451" s="15"/>
      <c r="AN451" s="15"/>
      <c r="AO451" s="15"/>
      <c r="AP451" s="15"/>
      <c r="AQ451" s="15"/>
      <c r="AR451" s="15"/>
      <c r="AS451" s="15"/>
      <c r="AT451" s="15"/>
      <c r="AU451" s="15"/>
      <c r="AV451" s="15"/>
      <c r="AW451" s="15"/>
      <c r="AX451" s="15"/>
      <c r="AY451" s="15"/>
    </row>
    <row r="452" spans="30:51">
      <c r="AD452" s="15"/>
      <c r="AE452" s="15"/>
      <c r="AF452" s="15"/>
      <c r="AG452" s="15"/>
      <c r="AH452" s="15"/>
      <c r="AI452" s="15"/>
      <c r="AJ452" s="15"/>
      <c r="AK452" s="15"/>
      <c r="AL452" s="15"/>
      <c r="AM452" s="15"/>
      <c r="AN452" s="15"/>
      <c r="AO452" s="15"/>
      <c r="AP452" s="15"/>
      <c r="AQ452" s="15"/>
      <c r="AR452" s="15"/>
      <c r="AS452" s="15"/>
      <c r="AT452" s="15"/>
      <c r="AU452" s="15"/>
      <c r="AV452" s="15"/>
      <c r="AW452" s="15"/>
      <c r="AX452" s="15"/>
      <c r="AY452" s="15"/>
    </row>
    <row r="453" spans="30:51">
      <c r="AD453" s="15"/>
      <c r="AE453" s="15"/>
      <c r="AF453" s="15"/>
      <c r="AG453" s="15"/>
      <c r="AH453" s="15"/>
      <c r="AI453" s="15"/>
      <c r="AJ453" s="15"/>
      <c r="AK453" s="15"/>
      <c r="AL453" s="15"/>
      <c r="AM453" s="15"/>
      <c r="AN453" s="15"/>
      <c r="AO453" s="15"/>
      <c r="AP453" s="15"/>
      <c r="AQ453" s="15"/>
      <c r="AR453" s="15"/>
      <c r="AS453" s="15"/>
      <c r="AT453" s="15"/>
      <c r="AU453" s="15"/>
      <c r="AV453" s="15"/>
      <c r="AW453" s="15"/>
      <c r="AX453" s="15"/>
      <c r="AY453" s="15"/>
    </row>
    <row r="454" spans="30:51">
      <c r="AD454" s="15"/>
      <c r="AE454" s="15"/>
      <c r="AF454" s="15"/>
      <c r="AG454" s="15"/>
      <c r="AH454" s="15"/>
      <c r="AI454" s="15"/>
      <c r="AJ454" s="15"/>
      <c r="AK454" s="15"/>
      <c r="AL454" s="15"/>
      <c r="AM454" s="15"/>
      <c r="AN454" s="15"/>
      <c r="AO454" s="15"/>
      <c r="AP454" s="15"/>
      <c r="AQ454" s="15"/>
      <c r="AR454" s="15"/>
      <c r="AS454" s="15"/>
      <c r="AT454" s="15"/>
      <c r="AU454" s="15"/>
      <c r="AV454" s="15"/>
      <c r="AW454" s="15"/>
      <c r="AX454" s="15"/>
      <c r="AY454" s="15"/>
    </row>
    <row r="455" spans="30:51">
      <c r="AD455" s="15"/>
      <c r="AE455" s="15"/>
      <c r="AF455" s="15"/>
      <c r="AG455" s="15"/>
      <c r="AH455" s="15"/>
      <c r="AI455" s="15"/>
      <c r="AJ455" s="15"/>
      <c r="AK455" s="15"/>
      <c r="AL455" s="15"/>
      <c r="AM455" s="15"/>
      <c r="AN455" s="15"/>
      <c r="AO455" s="15"/>
      <c r="AP455" s="15"/>
      <c r="AQ455" s="15"/>
      <c r="AR455" s="15"/>
      <c r="AS455" s="15"/>
      <c r="AT455" s="15"/>
      <c r="AU455" s="15"/>
      <c r="AV455" s="15"/>
      <c r="AW455" s="15"/>
      <c r="AX455" s="15"/>
      <c r="AY455" s="15"/>
    </row>
    <row r="456" spans="30:51">
      <c r="AD456" s="15"/>
      <c r="AE456" s="15"/>
      <c r="AF456" s="15"/>
      <c r="AG456" s="15"/>
      <c r="AH456" s="15"/>
      <c r="AI456" s="15"/>
      <c r="AJ456" s="15"/>
      <c r="AK456" s="15"/>
      <c r="AL456" s="15"/>
      <c r="AM456" s="15"/>
      <c r="AN456" s="15"/>
      <c r="AO456" s="15"/>
      <c r="AP456" s="15"/>
      <c r="AQ456" s="15"/>
      <c r="AR456" s="15"/>
      <c r="AS456" s="15"/>
      <c r="AT456" s="15"/>
      <c r="AU456" s="15"/>
      <c r="AV456" s="15"/>
      <c r="AW456" s="15"/>
      <c r="AX456" s="15"/>
      <c r="AY456" s="15"/>
    </row>
    <row r="457" spans="30:51">
      <c r="AD457" s="15"/>
      <c r="AE457" s="15"/>
      <c r="AF457" s="15"/>
      <c r="AG457" s="15"/>
      <c r="AH457" s="15"/>
      <c r="AI457" s="15"/>
      <c r="AJ457" s="15"/>
      <c r="AK457" s="15"/>
      <c r="AL457" s="15"/>
      <c r="AM457" s="15"/>
      <c r="AN457" s="15"/>
      <c r="AO457" s="15"/>
      <c r="AP457" s="15"/>
      <c r="AQ457" s="15"/>
      <c r="AR457" s="15"/>
      <c r="AS457" s="15"/>
      <c r="AT457" s="15"/>
      <c r="AU457" s="15"/>
      <c r="AV457" s="15"/>
      <c r="AW457" s="15"/>
      <c r="AX457" s="15"/>
      <c r="AY457" s="15"/>
    </row>
    <row r="458" spans="30:51">
      <c r="AD458" s="15"/>
      <c r="AE458" s="15"/>
      <c r="AF458" s="15"/>
      <c r="AG458" s="15"/>
      <c r="AH458" s="15"/>
      <c r="AI458" s="15"/>
      <c r="AJ458" s="15"/>
      <c r="AK458" s="15"/>
      <c r="AL458" s="15"/>
      <c r="AM458" s="15"/>
      <c r="AN458" s="15"/>
      <c r="AO458" s="15"/>
      <c r="AP458" s="15"/>
      <c r="AQ458" s="15"/>
      <c r="AR458" s="15"/>
      <c r="AS458" s="15"/>
      <c r="AT458" s="15"/>
      <c r="AU458" s="15"/>
      <c r="AV458" s="15"/>
      <c r="AW458" s="15"/>
      <c r="AX458" s="15"/>
      <c r="AY458" s="15"/>
    </row>
    <row r="459" spans="30:51">
      <c r="AD459" s="15"/>
      <c r="AE459" s="15"/>
      <c r="AF459" s="15"/>
      <c r="AG459" s="15"/>
      <c r="AH459" s="15"/>
      <c r="AI459" s="15"/>
      <c r="AJ459" s="15"/>
      <c r="AK459" s="15"/>
      <c r="AL459" s="15"/>
      <c r="AM459" s="15"/>
      <c r="AN459" s="15"/>
      <c r="AO459" s="15"/>
      <c r="AP459" s="15"/>
      <c r="AQ459" s="15"/>
      <c r="AR459" s="15"/>
      <c r="AS459" s="15"/>
      <c r="AT459" s="15"/>
      <c r="AU459" s="15"/>
      <c r="AV459" s="15"/>
      <c r="AW459" s="15"/>
      <c r="AX459" s="15"/>
      <c r="AY459" s="15"/>
    </row>
    <row r="460" spans="30:51">
      <c r="AD460" s="15"/>
      <c r="AE460" s="15"/>
      <c r="AF460" s="15"/>
      <c r="AG460" s="15"/>
      <c r="AH460" s="15"/>
      <c r="AI460" s="15"/>
      <c r="AJ460" s="15"/>
      <c r="AK460" s="15"/>
      <c r="AL460" s="15"/>
      <c r="AM460" s="15"/>
      <c r="AN460" s="15"/>
      <c r="AO460" s="15"/>
      <c r="AP460" s="15"/>
      <c r="AQ460" s="15"/>
      <c r="AR460" s="15"/>
      <c r="AS460" s="15"/>
      <c r="AT460" s="15"/>
      <c r="AU460" s="15"/>
      <c r="AV460" s="15"/>
      <c r="AW460" s="15"/>
      <c r="AX460" s="15"/>
      <c r="AY460" s="15"/>
    </row>
    <row r="461" spans="30:51">
      <c r="AD461" s="15"/>
      <c r="AE461" s="15"/>
      <c r="AF461" s="15"/>
      <c r="AG461" s="15"/>
      <c r="AH461" s="15"/>
      <c r="AI461" s="15"/>
      <c r="AJ461" s="15"/>
      <c r="AK461" s="15"/>
      <c r="AL461" s="15"/>
      <c r="AM461" s="15"/>
      <c r="AN461" s="15"/>
      <c r="AO461" s="15"/>
      <c r="AP461" s="15"/>
      <c r="AQ461" s="15"/>
      <c r="AR461" s="15"/>
      <c r="AS461" s="15"/>
      <c r="AT461" s="15"/>
      <c r="AU461" s="15"/>
      <c r="AV461" s="15"/>
      <c r="AW461" s="15"/>
      <c r="AX461" s="15"/>
      <c r="AY461" s="15"/>
    </row>
    <row r="462" spans="30:51">
      <c r="AD462" s="15"/>
      <c r="AE462" s="15"/>
      <c r="AF462" s="15"/>
      <c r="AG462" s="15"/>
      <c r="AH462" s="15"/>
      <c r="AI462" s="15"/>
      <c r="AJ462" s="15"/>
      <c r="AK462" s="15"/>
      <c r="AL462" s="15"/>
      <c r="AM462" s="15"/>
      <c r="AN462" s="15"/>
      <c r="AO462" s="15"/>
      <c r="AP462" s="15"/>
      <c r="AQ462" s="15"/>
      <c r="AR462" s="15"/>
      <c r="AS462" s="15"/>
      <c r="AT462" s="15"/>
      <c r="AU462" s="15"/>
      <c r="AV462" s="15"/>
      <c r="AW462" s="15"/>
      <c r="AX462" s="15"/>
      <c r="AY462" s="15"/>
    </row>
    <row r="463" spans="30:51">
      <c r="AD463" s="15"/>
      <c r="AE463" s="15"/>
      <c r="AF463" s="15"/>
      <c r="AG463" s="15"/>
      <c r="AH463" s="15"/>
      <c r="AI463" s="15"/>
      <c r="AJ463" s="15"/>
      <c r="AK463" s="15"/>
      <c r="AL463" s="15"/>
      <c r="AM463" s="15"/>
      <c r="AN463" s="15"/>
      <c r="AO463" s="15"/>
      <c r="AP463" s="15"/>
      <c r="AQ463" s="15"/>
      <c r="AR463" s="15"/>
      <c r="AS463" s="15"/>
      <c r="AT463" s="15"/>
      <c r="AU463" s="15"/>
      <c r="AV463" s="15"/>
      <c r="AW463" s="15"/>
      <c r="AX463" s="15"/>
      <c r="AY463" s="15"/>
    </row>
    <row r="464" spans="30:51">
      <c r="AD464" s="15"/>
      <c r="AE464" s="15"/>
      <c r="AF464" s="15"/>
      <c r="AG464" s="15"/>
      <c r="AH464" s="15"/>
      <c r="AI464" s="15"/>
      <c r="AJ464" s="15"/>
      <c r="AK464" s="15"/>
      <c r="AL464" s="15"/>
      <c r="AM464" s="15"/>
      <c r="AN464" s="15"/>
      <c r="AO464" s="15"/>
      <c r="AP464" s="15"/>
      <c r="AQ464" s="15"/>
      <c r="AR464" s="15"/>
      <c r="AS464" s="15"/>
      <c r="AT464" s="15"/>
      <c r="AU464" s="15"/>
      <c r="AV464" s="15"/>
      <c r="AW464" s="15"/>
      <c r="AX464" s="15"/>
      <c r="AY464" s="15"/>
    </row>
    <row r="465" spans="30:51">
      <c r="AD465" s="15"/>
      <c r="AE465" s="15"/>
      <c r="AF465" s="15"/>
      <c r="AG465" s="15"/>
      <c r="AH465" s="15"/>
      <c r="AI465" s="15"/>
      <c r="AJ465" s="15"/>
      <c r="AK465" s="15"/>
      <c r="AL465" s="15"/>
      <c r="AM465" s="15"/>
      <c r="AN465" s="15"/>
      <c r="AO465" s="15"/>
      <c r="AP465" s="15"/>
      <c r="AQ465" s="15"/>
      <c r="AR465" s="15"/>
      <c r="AS465" s="15"/>
      <c r="AT465" s="15"/>
      <c r="AU465" s="15"/>
      <c r="AV465" s="15"/>
      <c r="AW465" s="15"/>
      <c r="AX465" s="15"/>
      <c r="AY465" s="15"/>
    </row>
    <row r="466" spans="30:51">
      <c r="AD466" s="15"/>
      <c r="AE466" s="15"/>
      <c r="AF466" s="15"/>
      <c r="AG466" s="15"/>
      <c r="AH466" s="15"/>
      <c r="AI466" s="15"/>
      <c r="AJ466" s="15"/>
      <c r="AK466" s="15"/>
      <c r="AL466" s="15"/>
      <c r="AM466" s="15"/>
      <c r="AN466" s="15"/>
      <c r="AO466" s="15"/>
      <c r="AP466" s="15"/>
      <c r="AQ466" s="15"/>
      <c r="AR466" s="15"/>
      <c r="AS466" s="15"/>
      <c r="AT466" s="15"/>
      <c r="AU466" s="15"/>
      <c r="AV466" s="15"/>
      <c r="AW466" s="15"/>
      <c r="AX466" s="15"/>
      <c r="AY466" s="15"/>
    </row>
    <row r="467" spans="30:51">
      <c r="AD467" s="15"/>
      <c r="AE467" s="15"/>
      <c r="AF467" s="15"/>
      <c r="AG467" s="15"/>
      <c r="AH467" s="15"/>
      <c r="AI467" s="15"/>
      <c r="AJ467" s="15"/>
      <c r="AK467" s="15"/>
      <c r="AL467" s="15"/>
      <c r="AM467" s="15"/>
      <c r="AN467" s="15"/>
      <c r="AO467" s="15"/>
      <c r="AP467" s="15"/>
      <c r="AQ467" s="15"/>
      <c r="AR467" s="15"/>
      <c r="AS467" s="15"/>
      <c r="AT467" s="15"/>
      <c r="AU467" s="15"/>
      <c r="AV467" s="15"/>
      <c r="AW467" s="15"/>
      <c r="AX467" s="15"/>
      <c r="AY467" s="15"/>
    </row>
    <row r="468" spans="30:51">
      <c r="AD468" s="15"/>
      <c r="AE468" s="15"/>
      <c r="AF468" s="15"/>
      <c r="AG468" s="15"/>
      <c r="AH468" s="15"/>
      <c r="AI468" s="15"/>
      <c r="AJ468" s="15"/>
      <c r="AK468" s="15"/>
      <c r="AL468" s="15"/>
      <c r="AM468" s="15"/>
      <c r="AN468" s="15"/>
      <c r="AO468" s="15"/>
      <c r="AP468" s="15"/>
      <c r="AQ468" s="15"/>
      <c r="AR468" s="15"/>
      <c r="AS468" s="15"/>
      <c r="AT468" s="15"/>
      <c r="AU468" s="15"/>
      <c r="AV468" s="15"/>
      <c r="AW468" s="15"/>
      <c r="AX468" s="15"/>
      <c r="AY468" s="15"/>
    </row>
    <row r="469" spans="30:51">
      <c r="AD469" s="15"/>
      <c r="AE469" s="15"/>
      <c r="AF469" s="15"/>
      <c r="AG469" s="15"/>
      <c r="AH469" s="15"/>
      <c r="AI469" s="15"/>
      <c r="AJ469" s="15"/>
      <c r="AK469" s="15"/>
      <c r="AL469" s="15"/>
      <c r="AM469" s="15"/>
      <c r="AN469" s="15"/>
      <c r="AO469" s="15"/>
      <c r="AP469" s="15"/>
      <c r="AQ469" s="15"/>
      <c r="AR469" s="15"/>
      <c r="AS469" s="15"/>
      <c r="AT469" s="15"/>
      <c r="AU469" s="15"/>
      <c r="AV469" s="15"/>
      <c r="AW469" s="15"/>
      <c r="AX469" s="15"/>
      <c r="AY469" s="15"/>
    </row>
    <row r="470" spans="30:51">
      <c r="AD470" s="15"/>
      <c r="AE470" s="15"/>
      <c r="AF470" s="15"/>
      <c r="AG470" s="15"/>
      <c r="AH470" s="15"/>
      <c r="AI470" s="15"/>
      <c r="AJ470" s="15"/>
      <c r="AK470" s="15"/>
      <c r="AL470" s="15"/>
      <c r="AM470" s="15"/>
      <c r="AN470" s="15"/>
      <c r="AO470" s="15"/>
      <c r="AP470" s="15"/>
      <c r="AQ470" s="15"/>
      <c r="AR470" s="15"/>
      <c r="AS470" s="15"/>
      <c r="AT470" s="15"/>
      <c r="AU470" s="15"/>
      <c r="AV470" s="15"/>
      <c r="AW470" s="15"/>
      <c r="AX470" s="15"/>
      <c r="AY470" s="15"/>
    </row>
    <row r="471" spans="30:51">
      <c r="AD471" s="15"/>
      <c r="AE471" s="15"/>
      <c r="AF471" s="15"/>
      <c r="AG471" s="15"/>
      <c r="AH471" s="15"/>
      <c r="AI471" s="15"/>
      <c r="AJ471" s="15"/>
      <c r="AK471" s="15"/>
      <c r="AL471" s="15"/>
      <c r="AM471" s="15"/>
      <c r="AN471" s="15"/>
      <c r="AO471" s="15"/>
      <c r="AP471" s="15"/>
      <c r="AQ471" s="15"/>
      <c r="AR471" s="15"/>
      <c r="AS471" s="15"/>
      <c r="AT471" s="15"/>
      <c r="AU471" s="15"/>
      <c r="AV471" s="15"/>
      <c r="AW471" s="15"/>
      <c r="AX471" s="15"/>
      <c r="AY471" s="15"/>
    </row>
    <row r="472" spans="30:51">
      <c r="AD472" s="15"/>
      <c r="AE472" s="15"/>
      <c r="AF472" s="15"/>
      <c r="AG472" s="15"/>
      <c r="AH472" s="15"/>
      <c r="AI472" s="15"/>
      <c r="AJ472" s="15"/>
      <c r="AK472" s="15"/>
      <c r="AL472" s="15"/>
      <c r="AM472" s="15"/>
      <c r="AN472" s="15"/>
      <c r="AO472" s="15"/>
      <c r="AP472" s="15"/>
      <c r="AQ472" s="15"/>
      <c r="AR472" s="15"/>
      <c r="AS472" s="15"/>
      <c r="AT472" s="15"/>
      <c r="AU472" s="15"/>
      <c r="AV472" s="15"/>
      <c r="AW472" s="15"/>
      <c r="AX472" s="15"/>
      <c r="AY472" s="15"/>
    </row>
    <row r="473" spans="30:51">
      <c r="AD473" s="15"/>
      <c r="AE473" s="15"/>
      <c r="AF473" s="15"/>
      <c r="AG473" s="15"/>
      <c r="AH473" s="15"/>
      <c r="AI473" s="15"/>
      <c r="AJ473" s="15"/>
      <c r="AK473" s="15"/>
      <c r="AL473" s="15"/>
      <c r="AM473" s="15"/>
      <c r="AN473" s="15"/>
      <c r="AO473" s="15"/>
      <c r="AP473" s="15"/>
      <c r="AQ473" s="15"/>
      <c r="AR473" s="15"/>
      <c r="AS473" s="15"/>
      <c r="AT473" s="15"/>
      <c r="AU473" s="15"/>
      <c r="AV473" s="15"/>
      <c r="AW473" s="15"/>
      <c r="AX473" s="15"/>
      <c r="AY473" s="15"/>
    </row>
    <row r="474" spans="30:51">
      <c r="AD474" s="15"/>
      <c r="AE474" s="15"/>
      <c r="AF474" s="15"/>
      <c r="AG474" s="15"/>
      <c r="AH474" s="15"/>
      <c r="AI474" s="15"/>
      <c r="AJ474" s="15"/>
      <c r="AK474" s="15"/>
      <c r="AL474" s="15"/>
      <c r="AM474" s="15"/>
      <c r="AN474" s="15"/>
      <c r="AO474" s="15"/>
      <c r="AP474" s="15"/>
      <c r="AQ474" s="15"/>
      <c r="AR474" s="15"/>
      <c r="AS474" s="15"/>
      <c r="AT474" s="15"/>
      <c r="AU474" s="15"/>
      <c r="AV474" s="15"/>
      <c r="AW474" s="15"/>
      <c r="AX474" s="15"/>
      <c r="AY474" s="15"/>
    </row>
    <row r="475" spans="30:51">
      <c r="AD475" s="15"/>
      <c r="AE475" s="15"/>
      <c r="AF475" s="15"/>
      <c r="AG475" s="15"/>
      <c r="AH475" s="15"/>
      <c r="AI475" s="15"/>
      <c r="AJ475" s="15"/>
      <c r="AK475" s="15"/>
      <c r="AL475" s="15"/>
      <c r="AM475" s="15"/>
      <c r="AN475" s="15"/>
      <c r="AO475" s="15"/>
      <c r="AP475" s="15"/>
      <c r="AQ475" s="15"/>
      <c r="AR475" s="15"/>
      <c r="AS475" s="15"/>
      <c r="AT475" s="15"/>
      <c r="AU475" s="15"/>
      <c r="AV475" s="15"/>
      <c r="AW475" s="15"/>
      <c r="AX475" s="15"/>
      <c r="AY475" s="15"/>
    </row>
    <row r="476" spans="30:51">
      <c r="AD476" s="15"/>
      <c r="AE476" s="15"/>
      <c r="AF476" s="15"/>
      <c r="AG476" s="15"/>
      <c r="AH476" s="15"/>
      <c r="AI476" s="15"/>
      <c r="AJ476" s="15"/>
      <c r="AK476" s="15"/>
      <c r="AL476" s="15"/>
      <c r="AM476" s="15"/>
      <c r="AN476" s="15"/>
      <c r="AO476" s="15"/>
      <c r="AP476" s="15"/>
      <c r="AQ476" s="15"/>
      <c r="AR476" s="15"/>
      <c r="AS476" s="15"/>
      <c r="AT476" s="15"/>
      <c r="AU476" s="15"/>
      <c r="AV476" s="15"/>
      <c r="AW476" s="15"/>
      <c r="AX476" s="15"/>
      <c r="AY476" s="15"/>
    </row>
    <row r="477" spans="30:51">
      <c r="AD477" s="15"/>
      <c r="AE477" s="15"/>
      <c r="AF477" s="15"/>
      <c r="AG477" s="15"/>
      <c r="AH477" s="15"/>
      <c r="AI477" s="15"/>
      <c r="AJ477" s="15"/>
      <c r="AK477" s="15"/>
      <c r="AL477" s="15"/>
      <c r="AM477" s="15"/>
      <c r="AN477" s="15"/>
      <c r="AO477" s="15"/>
      <c r="AP477" s="15"/>
      <c r="AQ477" s="15"/>
      <c r="AR477" s="15"/>
      <c r="AS477" s="15"/>
      <c r="AT477" s="15"/>
      <c r="AU477" s="15"/>
      <c r="AV477" s="15"/>
      <c r="AW477" s="15"/>
      <c r="AX477" s="15"/>
      <c r="AY477" s="15"/>
    </row>
    <row r="478" spans="30:51">
      <c r="AD478" s="15"/>
      <c r="AE478" s="15"/>
      <c r="AF478" s="15"/>
      <c r="AG478" s="15"/>
      <c r="AH478" s="15"/>
      <c r="AI478" s="15"/>
      <c r="AJ478" s="15"/>
      <c r="AK478" s="15"/>
      <c r="AL478" s="15"/>
      <c r="AM478" s="15"/>
      <c r="AN478" s="15"/>
      <c r="AO478" s="15"/>
      <c r="AP478" s="15"/>
      <c r="AQ478" s="15"/>
      <c r="AR478" s="15"/>
      <c r="AS478" s="15"/>
      <c r="AT478" s="15"/>
      <c r="AU478" s="15"/>
      <c r="AV478" s="15"/>
      <c r="AW478" s="15"/>
      <c r="AX478" s="15"/>
      <c r="AY478" s="15"/>
    </row>
    <row r="479" spans="30:51">
      <c r="AD479" s="15"/>
      <c r="AE479" s="15"/>
      <c r="AF479" s="15"/>
      <c r="AG479" s="15"/>
      <c r="AH479" s="15"/>
      <c r="AI479" s="15"/>
      <c r="AJ479" s="15"/>
      <c r="AK479" s="15"/>
      <c r="AL479" s="15"/>
      <c r="AM479" s="15"/>
      <c r="AN479" s="15"/>
      <c r="AO479" s="15"/>
      <c r="AP479" s="15"/>
      <c r="AQ479" s="15"/>
      <c r="AR479" s="15"/>
      <c r="AS479" s="15"/>
      <c r="AT479" s="15"/>
      <c r="AU479" s="15"/>
      <c r="AV479" s="15"/>
      <c r="AW479" s="15"/>
      <c r="AX479" s="15"/>
      <c r="AY479" s="15"/>
    </row>
    <row r="480" spans="30:51">
      <c r="AD480" s="15"/>
      <c r="AE480" s="15"/>
      <c r="AF480" s="15"/>
      <c r="AG480" s="15"/>
      <c r="AH480" s="15"/>
      <c r="AI480" s="15"/>
      <c r="AJ480" s="15"/>
      <c r="AK480" s="15"/>
      <c r="AL480" s="15"/>
      <c r="AM480" s="15"/>
      <c r="AN480" s="15"/>
      <c r="AO480" s="15"/>
      <c r="AP480" s="15"/>
      <c r="AQ480" s="15"/>
      <c r="AR480" s="15"/>
      <c r="AS480" s="15"/>
      <c r="AT480" s="15"/>
      <c r="AU480" s="15"/>
      <c r="AV480" s="15"/>
      <c r="AW480" s="15"/>
      <c r="AX480" s="15"/>
      <c r="AY480" s="15"/>
    </row>
    <row r="481" spans="30:51">
      <c r="AD481" s="15"/>
      <c r="AE481" s="15"/>
      <c r="AF481" s="15"/>
      <c r="AG481" s="15"/>
      <c r="AH481" s="15"/>
      <c r="AI481" s="15"/>
      <c r="AJ481" s="15"/>
      <c r="AK481" s="15"/>
      <c r="AL481" s="15"/>
      <c r="AM481" s="15"/>
      <c r="AN481" s="15"/>
      <c r="AO481" s="15"/>
      <c r="AP481" s="15"/>
      <c r="AQ481" s="15"/>
      <c r="AR481" s="15"/>
      <c r="AS481" s="15"/>
      <c r="AT481" s="15"/>
      <c r="AU481" s="15"/>
      <c r="AV481" s="15"/>
      <c r="AW481" s="15"/>
      <c r="AX481" s="15"/>
      <c r="AY481" s="15"/>
    </row>
    <row r="482" spans="30:51">
      <c r="AD482" s="15"/>
      <c r="AE482" s="15"/>
      <c r="AF482" s="15"/>
      <c r="AG482" s="15"/>
      <c r="AH482" s="15"/>
      <c r="AI482" s="15"/>
      <c r="AJ482" s="15"/>
      <c r="AK482" s="15"/>
      <c r="AL482" s="15"/>
      <c r="AM482" s="15"/>
      <c r="AN482" s="15"/>
      <c r="AO482" s="15"/>
      <c r="AP482" s="15"/>
      <c r="AQ482" s="15"/>
      <c r="AR482" s="15"/>
      <c r="AS482" s="15"/>
      <c r="AT482" s="15"/>
      <c r="AU482" s="15"/>
      <c r="AV482" s="15"/>
      <c r="AW482" s="15"/>
      <c r="AX482" s="15"/>
      <c r="AY482" s="15"/>
    </row>
    <row r="483" spans="30:51">
      <c r="AD483" s="15"/>
      <c r="AE483" s="15"/>
      <c r="AF483" s="15"/>
      <c r="AG483" s="15"/>
      <c r="AH483" s="15"/>
      <c r="AI483" s="15"/>
      <c r="AJ483" s="15"/>
      <c r="AK483" s="15"/>
      <c r="AL483" s="15"/>
      <c r="AM483" s="15"/>
      <c r="AN483" s="15"/>
      <c r="AO483" s="15"/>
      <c r="AP483" s="15"/>
      <c r="AQ483" s="15"/>
      <c r="AR483" s="15"/>
      <c r="AS483" s="15"/>
      <c r="AT483" s="15"/>
      <c r="AU483" s="15"/>
      <c r="AV483" s="15"/>
      <c r="AW483" s="15"/>
      <c r="AX483" s="15"/>
      <c r="AY483" s="15"/>
    </row>
    <row r="484" spans="30:51">
      <c r="AD484" s="15"/>
      <c r="AE484" s="15"/>
      <c r="AF484" s="15"/>
      <c r="AG484" s="15"/>
      <c r="AH484" s="15"/>
      <c r="AI484" s="15"/>
      <c r="AJ484" s="15"/>
      <c r="AK484" s="15"/>
      <c r="AL484" s="15"/>
      <c r="AM484" s="15"/>
      <c r="AN484" s="15"/>
      <c r="AO484" s="15"/>
      <c r="AP484" s="15"/>
      <c r="AQ484" s="15"/>
      <c r="AR484" s="15"/>
      <c r="AS484" s="15"/>
      <c r="AT484" s="15"/>
      <c r="AU484" s="15"/>
      <c r="AV484" s="15"/>
      <c r="AW484" s="15"/>
      <c r="AX484" s="15"/>
      <c r="AY484" s="15"/>
    </row>
    <row r="485" spans="30:51">
      <c r="AD485" s="15"/>
      <c r="AE485" s="15"/>
      <c r="AF485" s="15"/>
      <c r="AG485" s="15"/>
      <c r="AH485" s="15"/>
      <c r="AI485" s="15"/>
      <c r="AJ485" s="15"/>
      <c r="AK485" s="15"/>
      <c r="AL485" s="15"/>
      <c r="AM485" s="15"/>
      <c r="AN485" s="15"/>
      <c r="AO485" s="15"/>
      <c r="AP485" s="15"/>
      <c r="AQ485" s="15"/>
      <c r="AR485" s="15"/>
      <c r="AS485" s="15"/>
      <c r="AT485" s="15"/>
      <c r="AU485" s="15"/>
      <c r="AV485" s="15"/>
      <c r="AW485" s="15"/>
      <c r="AX485" s="15"/>
      <c r="AY485" s="15"/>
    </row>
    <row r="486" spans="30:51">
      <c r="AD486" s="15"/>
      <c r="AE486" s="15"/>
      <c r="AF486" s="15"/>
      <c r="AG486" s="15"/>
      <c r="AH486" s="15"/>
      <c r="AI486" s="15"/>
      <c r="AJ486" s="15"/>
      <c r="AK486" s="15"/>
      <c r="AL486" s="15"/>
      <c r="AM486" s="15"/>
      <c r="AN486" s="15"/>
      <c r="AO486" s="15"/>
      <c r="AP486" s="15"/>
      <c r="AQ486" s="15"/>
      <c r="AR486" s="15"/>
      <c r="AS486" s="15"/>
      <c r="AT486" s="15"/>
      <c r="AU486" s="15"/>
      <c r="AV486" s="15"/>
      <c r="AW486" s="15"/>
      <c r="AX486" s="15"/>
      <c r="AY486" s="15"/>
    </row>
    <row r="487" spans="30:51">
      <c r="AD487" s="15"/>
      <c r="AE487" s="15"/>
      <c r="AF487" s="15"/>
      <c r="AG487" s="15"/>
      <c r="AH487" s="15"/>
      <c r="AI487" s="15"/>
      <c r="AJ487" s="15"/>
      <c r="AK487" s="15"/>
      <c r="AL487" s="15"/>
      <c r="AM487" s="15"/>
      <c r="AN487" s="15"/>
      <c r="AO487" s="15"/>
      <c r="AP487" s="15"/>
      <c r="AQ487" s="15"/>
      <c r="AR487" s="15"/>
      <c r="AS487" s="15"/>
      <c r="AT487" s="15"/>
      <c r="AU487" s="15"/>
      <c r="AV487" s="15"/>
      <c r="AW487" s="15"/>
      <c r="AX487" s="15"/>
      <c r="AY487" s="15"/>
    </row>
    <row r="488" spans="30:51">
      <c r="AD488" s="15"/>
      <c r="AE488" s="15"/>
      <c r="AF488" s="15"/>
      <c r="AG488" s="15"/>
      <c r="AH488" s="15"/>
      <c r="AI488" s="15"/>
      <c r="AJ488" s="15"/>
      <c r="AK488" s="15"/>
      <c r="AL488" s="15"/>
      <c r="AM488" s="15"/>
      <c r="AN488" s="15"/>
      <c r="AO488" s="15"/>
      <c r="AP488" s="15"/>
      <c r="AQ488" s="15"/>
      <c r="AR488" s="15"/>
      <c r="AS488" s="15"/>
      <c r="AT488" s="15"/>
      <c r="AU488" s="15"/>
      <c r="AV488" s="15"/>
      <c r="AW488" s="15"/>
      <c r="AX488" s="15"/>
      <c r="AY488" s="15"/>
    </row>
    <row r="489" spans="30:51">
      <c r="AD489" s="15"/>
      <c r="AE489" s="15"/>
      <c r="AF489" s="15"/>
      <c r="AG489" s="15"/>
      <c r="AH489" s="15"/>
      <c r="AI489" s="15"/>
      <c r="AJ489" s="15"/>
      <c r="AK489" s="15"/>
      <c r="AL489" s="15"/>
      <c r="AM489" s="15"/>
      <c r="AN489" s="15"/>
      <c r="AO489" s="15"/>
      <c r="AP489" s="15"/>
      <c r="AQ489" s="15"/>
      <c r="AR489" s="15"/>
      <c r="AS489" s="15"/>
      <c r="AT489" s="15"/>
      <c r="AU489" s="15"/>
      <c r="AV489" s="15"/>
      <c r="AW489" s="15"/>
      <c r="AX489" s="15"/>
      <c r="AY489" s="15"/>
    </row>
    <row r="490" spans="30:51">
      <c r="AD490" s="15"/>
      <c r="AE490" s="15"/>
      <c r="AF490" s="15"/>
      <c r="AG490" s="15"/>
      <c r="AH490" s="15"/>
      <c r="AI490" s="15"/>
      <c r="AJ490" s="15"/>
      <c r="AK490" s="15"/>
      <c r="AL490" s="15"/>
      <c r="AM490" s="15"/>
      <c r="AN490" s="15"/>
      <c r="AO490" s="15"/>
      <c r="AP490" s="15"/>
      <c r="AQ490" s="15"/>
      <c r="AR490" s="15"/>
      <c r="AS490" s="15"/>
      <c r="AT490" s="15"/>
      <c r="AU490" s="15"/>
      <c r="AV490" s="15"/>
      <c r="AW490" s="15"/>
      <c r="AX490" s="15"/>
      <c r="AY490" s="15"/>
    </row>
    <row r="491" spans="30:51">
      <c r="AD491" s="15"/>
      <c r="AE491" s="15"/>
      <c r="AF491" s="15"/>
      <c r="AG491" s="15"/>
      <c r="AH491" s="15"/>
      <c r="AI491" s="15"/>
      <c r="AJ491" s="15"/>
      <c r="AK491" s="15"/>
      <c r="AL491" s="15"/>
      <c r="AM491" s="15"/>
      <c r="AN491" s="15"/>
      <c r="AO491" s="15"/>
      <c r="AP491" s="15"/>
      <c r="AQ491" s="15"/>
      <c r="AR491" s="15"/>
      <c r="AS491" s="15"/>
      <c r="AT491" s="15"/>
      <c r="AU491" s="15"/>
      <c r="AV491" s="15"/>
      <c r="AW491" s="15"/>
      <c r="AX491" s="15"/>
      <c r="AY491" s="15"/>
    </row>
    <row r="492" spans="30:51">
      <c r="AD492" s="15"/>
      <c r="AE492" s="15"/>
      <c r="AF492" s="15"/>
      <c r="AG492" s="15"/>
      <c r="AH492" s="15"/>
      <c r="AI492" s="15"/>
      <c r="AJ492" s="15"/>
      <c r="AK492" s="15"/>
      <c r="AL492" s="15"/>
      <c r="AM492" s="15"/>
      <c r="AN492" s="15"/>
      <c r="AO492" s="15"/>
      <c r="AP492" s="15"/>
      <c r="AQ492" s="15"/>
      <c r="AR492" s="15"/>
      <c r="AS492" s="15"/>
      <c r="AT492" s="15"/>
      <c r="AU492" s="15"/>
      <c r="AV492" s="15"/>
      <c r="AW492" s="15"/>
      <c r="AX492" s="15"/>
      <c r="AY492" s="15"/>
    </row>
    <row r="493" spans="30:51">
      <c r="AD493" s="15"/>
      <c r="AE493" s="15"/>
      <c r="AF493" s="15"/>
      <c r="AG493" s="15"/>
      <c r="AH493" s="15"/>
      <c r="AI493" s="15"/>
      <c r="AJ493" s="15"/>
      <c r="AK493" s="15"/>
      <c r="AL493" s="15"/>
      <c r="AM493" s="15"/>
      <c r="AN493" s="15"/>
      <c r="AO493" s="15"/>
      <c r="AP493" s="15"/>
      <c r="AQ493" s="15"/>
      <c r="AR493" s="15"/>
      <c r="AS493" s="15"/>
      <c r="AT493" s="15"/>
      <c r="AU493" s="15"/>
      <c r="AV493" s="15"/>
      <c r="AW493" s="15"/>
      <c r="AX493" s="15"/>
      <c r="AY493" s="15"/>
    </row>
    <row r="494" spans="30:51">
      <c r="AD494" s="15"/>
      <c r="AE494" s="15"/>
      <c r="AF494" s="15"/>
      <c r="AG494" s="15"/>
      <c r="AH494" s="15"/>
      <c r="AI494" s="15"/>
      <c r="AJ494" s="15"/>
      <c r="AK494" s="15"/>
      <c r="AL494" s="15"/>
      <c r="AM494" s="15"/>
      <c r="AN494" s="15"/>
      <c r="AO494" s="15"/>
      <c r="AP494" s="15"/>
      <c r="AQ494" s="15"/>
      <c r="AR494" s="15"/>
      <c r="AS494" s="15"/>
      <c r="AT494" s="15"/>
      <c r="AU494" s="15"/>
      <c r="AV494" s="15"/>
      <c r="AW494" s="15"/>
      <c r="AX494" s="15"/>
      <c r="AY494" s="15"/>
    </row>
    <row r="495" spans="30:51">
      <c r="AD495" s="15"/>
      <c r="AE495" s="15"/>
      <c r="AF495" s="15"/>
      <c r="AG495" s="15"/>
      <c r="AH495" s="15"/>
      <c r="AI495" s="15"/>
      <c r="AJ495" s="15"/>
      <c r="AK495" s="15"/>
      <c r="AL495" s="15"/>
      <c r="AM495" s="15"/>
      <c r="AN495" s="15"/>
      <c r="AO495" s="15"/>
      <c r="AP495" s="15"/>
      <c r="AQ495" s="15"/>
      <c r="AR495" s="15"/>
      <c r="AS495" s="15"/>
      <c r="AT495" s="15"/>
      <c r="AU495" s="15"/>
      <c r="AV495" s="15"/>
      <c r="AW495" s="15"/>
      <c r="AX495" s="15"/>
      <c r="AY495" s="15"/>
    </row>
    <row r="496" spans="30:51">
      <c r="AD496" s="15"/>
      <c r="AE496" s="15"/>
      <c r="AF496" s="15"/>
      <c r="AG496" s="15"/>
      <c r="AH496" s="15"/>
      <c r="AI496" s="15"/>
      <c r="AJ496" s="15"/>
      <c r="AK496" s="15"/>
      <c r="AL496" s="15"/>
      <c r="AM496" s="15"/>
      <c r="AN496" s="15"/>
      <c r="AO496" s="15"/>
      <c r="AP496" s="15"/>
      <c r="AQ496" s="15"/>
      <c r="AR496" s="15"/>
      <c r="AS496" s="15"/>
      <c r="AT496" s="15"/>
      <c r="AU496" s="15"/>
      <c r="AV496" s="15"/>
      <c r="AW496" s="15"/>
      <c r="AX496" s="15"/>
      <c r="AY496" s="15"/>
    </row>
    <row r="497" spans="30:51">
      <c r="AD497" s="15"/>
      <c r="AE497" s="15"/>
      <c r="AF497" s="15"/>
      <c r="AG497" s="15"/>
      <c r="AH497" s="15"/>
      <c r="AI497" s="15"/>
      <c r="AJ497" s="15"/>
      <c r="AK497" s="15"/>
      <c r="AL497" s="15"/>
      <c r="AM497" s="15"/>
      <c r="AN497" s="15"/>
      <c r="AO497" s="15"/>
      <c r="AP497" s="15"/>
      <c r="AQ497" s="15"/>
      <c r="AR497" s="15"/>
      <c r="AS497" s="15"/>
      <c r="AT497" s="15"/>
      <c r="AU497" s="15"/>
      <c r="AV497" s="15"/>
      <c r="AW497" s="15"/>
      <c r="AX497" s="15"/>
      <c r="AY497" s="15"/>
    </row>
    <row r="498" spans="30:51">
      <c r="AD498" s="15"/>
      <c r="AE498" s="15"/>
      <c r="AF498" s="15"/>
      <c r="AG498" s="15"/>
      <c r="AH498" s="15"/>
      <c r="AI498" s="15"/>
      <c r="AJ498" s="15"/>
      <c r="AK498" s="15"/>
      <c r="AL498" s="15"/>
      <c r="AM498" s="15"/>
      <c r="AN498" s="15"/>
      <c r="AO498" s="15"/>
      <c r="AP498" s="15"/>
      <c r="AQ498" s="15"/>
      <c r="AR498" s="15"/>
      <c r="AS498" s="15"/>
      <c r="AT498" s="15"/>
      <c r="AU498" s="15"/>
      <c r="AV498" s="15"/>
      <c r="AW498" s="15"/>
      <c r="AX498" s="15"/>
      <c r="AY498" s="15"/>
    </row>
    <row r="499" spans="30:51">
      <c r="AD499" s="15"/>
      <c r="AE499" s="15"/>
      <c r="AF499" s="15"/>
      <c r="AG499" s="15"/>
      <c r="AH499" s="15"/>
      <c r="AI499" s="15"/>
      <c r="AJ499" s="15"/>
      <c r="AK499" s="15"/>
      <c r="AL499" s="15"/>
      <c r="AM499" s="15"/>
      <c r="AN499" s="15"/>
      <c r="AO499" s="15"/>
      <c r="AP499" s="15"/>
      <c r="AQ499" s="15"/>
      <c r="AR499" s="15"/>
      <c r="AS499" s="15"/>
      <c r="AT499" s="15"/>
      <c r="AU499" s="15"/>
      <c r="AV499" s="15"/>
      <c r="AW499" s="15"/>
      <c r="AX499" s="15"/>
      <c r="AY499" s="15"/>
    </row>
    <row r="500" spans="30:51">
      <c r="AD500" s="15"/>
      <c r="AE500" s="15"/>
      <c r="AF500" s="15"/>
      <c r="AG500" s="15"/>
      <c r="AH500" s="15"/>
      <c r="AI500" s="15"/>
      <c r="AJ500" s="15"/>
      <c r="AK500" s="15"/>
      <c r="AL500" s="15"/>
      <c r="AM500" s="15"/>
      <c r="AN500" s="15"/>
      <c r="AO500" s="15"/>
      <c r="AP500" s="15"/>
      <c r="AQ500" s="15"/>
      <c r="AR500" s="15"/>
      <c r="AS500" s="15"/>
      <c r="AT500" s="15"/>
      <c r="AU500" s="15"/>
      <c r="AV500" s="15"/>
      <c r="AW500" s="15"/>
      <c r="AX500" s="15"/>
      <c r="AY500" s="15"/>
    </row>
    <row r="501" spans="30:51">
      <c r="AD501" s="15"/>
      <c r="AE501" s="15"/>
      <c r="AF501" s="15"/>
      <c r="AG501" s="15"/>
      <c r="AH501" s="15"/>
      <c r="AI501" s="15"/>
      <c r="AJ501" s="15"/>
      <c r="AK501" s="15"/>
      <c r="AL501" s="15"/>
      <c r="AM501" s="15"/>
      <c r="AN501" s="15"/>
      <c r="AO501" s="15"/>
      <c r="AP501" s="15"/>
      <c r="AQ501" s="15"/>
      <c r="AR501" s="15"/>
      <c r="AS501" s="15"/>
      <c r="AT501" s="15"/>
      <c r="AU501" s="15"/>
      <c r="AV501" s="15"/>
      <c r="AW501" s="15"/>
      <c r="AX501" s="15"/>
      <c r="AY501" s="15"/>
    </row>
    <row r="502" spans="30:51">
      <c r="AD502" s="15"/>
      <c r="AE502" s="15"/>
      <c r="AF502" s="15"/>
      <c r="AG502" s="15"/>
      <c r="AH502" s="15"/>
      <c r="AI502" s="15"/>
      <c r="AJ502" s="15"/>
      <c r="AK502" s="15"/>
      <c r="AL502" s="15"/>
      <c r="AM502" s="15"/>
      <c r="AN502" s="15"/>
      <c r="AO502" s="15"/>
      <c r="AP502" s="15"/>
      <c r="AQ502" s="15"/>
      <c r="AR502" s="15"/>
      <c r="AS502" s="15"/>
      <c r="AT502" s="15"/>
      <c r="AU502" s="15"/>
      <c r="AV502" s="15"/>
      <c r="AW502" s="15"/>
      <c r="AX502" s="15"/>
      <c r="AY502" s="15"/>
    </row>
    <row r="503" spans="30:51">
      <c r="AD503" s="15"/>
      <c r="AE503" s="15"/>
      <c r="AF503" s="15"/>
      <c r="AG503" s="15"/>
      <c r="AH503" s="15"/>
      <c r="AI503" s="15"/>
      <c r="AJ503" s="15"/>
      <c r="AK503" s="15"/>
      <c r="AL503" s="15"/>
      <c r="AM503" s="15"/>
      <c r="AN503" s="15"/>
      <c r="AO503" s="15"/>
      <c r="AP503" s="15"/>
      <c r="AQ503" s="15"/>
      <c r="AR503" s="15"/>
      <c r="AS503" s="15"/>
      <c r="AT503" s="15"/>
      <c r="AU503" s="15"/>
      <c r="AV503" s="15"/>
      <c r="AW503" s="15"/>
      <c r="AX503" s="15"/>
      <c r="AY503" s="15"/>
    </row>
    <row r="504" spans="30:51">
      <c r="AD504" s="15"/>
      <c r="AE504" s="15"/>
      <c r="AF504" s="15"/>
      <c r="AG504" s="15"/>
      <c r="AH504" s="15"/>
      <c r="AI504" s="15"/>
      <c r="AJ504" s="15"/>
      <c r="AK504" s="15"/>
      <c r="AL504" s="15"/>
      <c r="AM504" s="15"/>
      <c r="AN504" s="15"/>
      <c r="AO504" s="15"/>
      <c r="AP504" s="15"/>
      <c r="AQ504" s="15"/>
      <c r="AR504" s="15"/>
      <c r="AS504" s="15"/>
      <c r="AT504" s="15"/>
      <c r="AU504" s="15"/>
      <c r="AV504" s="15"/>
      <c r="AW504" s="15"/>
      <c r="AX504" s="15"/>
      <c r="AY504" s="15"/>
    </row>
    <row r="505" spans="30:51">
      <c r="AD505" s="15"/>
      <c r="AE505" s="15"/>
      <c r="AF505" s="15"/>
      <c r="AG505" s="15"/>
      <c r="AH505" s="15"/>
      <c r="AI505" s="15"/>
      <c r="AJ505" s="15"/>
      <c r="AK505" s="15"/>
      <c r="AL505" s="15"/>
      <c r="AM505" s="15"/>
      <c r="AN505" s="15"/>
      <c r="AO505" s="15"/>
      <c r="AP505" s="15"/>
      <c r="AQ505" s="15"/>
      <c r="AR505" s="15"/>
      <c r="AS505" s="15"/>
      <c r="AT505" s="15"/>
      <c r="AU505" s="15"/>
      <c r="AV505" s="15"/>
      <c r="AW505" s="15"/>
      <c r="AX505" s="15"/>
      <c r="AY505" s="15"/>
    </row>
    <row r="506" spans="30:51">
      <c r="AD506" s="15"/>
      <c r="AE506" s="15"/>
      <c r="AF506" s="15"/>
      <c r="AG506" s="15"/>
      <c r="AH506" s="15"/>
      <c r="AI506" s="15"/>
      <c r="AJ506" s="15"/>
      <c r="AK506" s="15"/>
      <c r="AL506" s="15"/>
      <c r="AM506" s="15"/>
      <c r="AN506" s="15"/>
      <c r="AO506" s="15"/>
      <c r="AP506" s="15"/>
      <c r="AQ506" s="15"/>
      <c r="AR506" s="15"/>
      <c r="AS506" s="15"/>
      <c r="AT506" s="15"/>
      <c r="AU506" s="15"/>
      <c r="AV506" s="15"/>
      <c r="AW506" s="15"/>
      <c r="AX506" s="15"/>
      <c r="AY506" s="15"/>
    </row>
    <row r="507" spans="30:51">
      <c r="AD507" s="15"/>
      <c r="AE507" s="15"/>
      <c r="AF507" s="15"/>
      <c r="AG507" s="15"/>
      <c r="AH507" s="15"/>
      <c r="AI507" s="15"/>
      <c r="AJ507" s="15"/>
      <c r="AK507" s="15"/>
      <c r="AL507" s="15"/>
      <c r="AM507" s="15"/>
      <c r="AN507" s="15"/>
      <c r="AO507" s="15"/>
      <c r="AP507" s="15"/>
      <c r="AQ507" s="15"/>
      <c r="AR507" s="15"/>
      <c r="AS507" s="15"/>
      <c r="AT507" s="15"/>
      <c r="AU507" s="15"/>
      <c r="AV507" s="15"/>
      <c r="AW507" s="15"/>
      <c r="AX507" s="15"/>
      <c r="AY507" s="15"/>
    </row>
    <row r="508" spans="30:51">
      <c r="AD508" s="15"/>
      <c r="AE508" s="15"/>
      <c r="AF508" s="15"/>
      <c r="AG508" s="15"/>
      <c r="AH508" s="15"/>
      <c r="AI508" s="15"/>
      <c r="AJ508" s="15"/>
      <c r="AK508" s="15"/>
      <c r="AL508" s="15"/>
      <c r="AM508" s="15"/>
      <c r="AN508" s="15"/>
      <c r="AO508" s="15"/>
      <c r="AP508" s="15"/>
      <c r="AQ508" s="15"/>
      <c r="AR508" s="15"/>
      <c r="AS508" s="15"/>
      <c r="AT508" s="15"/>
      <c r="AU508" s="15"/>
      <c r="AV508" s="15"/>
      <c r="AW508" s="15"/>
      <c r="AX508" s="15"/>
      <c r="AY508" s="15"/>
    </row>
    <row r="509" spans="30:51">
      <c r="AD509" s="15"/>
      <c r="AE509" s="15"/>
      <c r="AF509" s="15"/>
      <c r="AG509" s="15"/>
      <c r="AH509" s="15"/>
      <c r="AI509" s="15"/>
      <c r="AJ509" s="15"/>
      <c r="AK509" s="15"/>
      <c r="AL509" s="15"/>
      <c r="AM509" s="15"/>
      <c r="AN509" s="15"/>
      <c r="AO509" s="15"/>
      <c r="AP509" s="15"/>
      <c r="AQ509" s="15"/>
      <c r="AR509" s="15"/>
      <c r="AS509" s="15"/>
      <c r="AT509" s="15"/>
      <c r="AU509" s="15"/>
      <c r="AV509" s="15"/>
      <c r="AW509" s="15"/>
      <c r="AX509" s="15"/>
      <c r="AY509" s="15"/>
    </row>
    <row r="510" spans="30:51">
      <c r="AD510" s="15"/>
      <c r="AE510" s="15"/>
      <c r="AF510" s="15"/>
      <c r="AG510" s="15"/>
      <c r="AH510" s="15"/>
      <c r="AI510" s="15"/>
      <c r="AJ510" s="15"/>
      <c r="AK510" s="15"/>
      <c r="AL510" s="15"/>
      <c r="AM510" s="15"/>
      <c r="AN510" s="15"/>
      <c r="AO510" s="15"/>
      <c r="AP510" s="15"/>
      <c r="AQ510" s="15"/>
      <c r="AR510" s="15"/>
      <c r="AS510" s="15"/>
      <c r="AT510" s="15"/>
      <c r="AU510" s="15"/>
      <c r="AV510" s="15"/>
      <c r="AW510" s="15"/>
      <c r="AX510" s="15"/>
      <c r="AY510" s="15"/>
    </row>
    <row r="511" spans="30:51">
      <c r="AD511" s="15"/>
      <c r="AE511" s="15"/>
      <c r="AF511" s="15"/>
      <c r="AG511" s="15"/>
      <c r="AH511" s="15"/>
      <c r="AI511" s="15"/>
      <c r="AJ511" s="15"/>
      <c r="AK511" s="15"/>
      <c r="AL511" s="15"/>
      <c r="AM511" s="15"/>
      <c r="AN511" s="15"/>
      <c r="AO511" s="15"/>
      <c r="AP511" s="15"/>
      <c r="AQ511" s="15"/>
      <c r="AR511" s="15"/>
      <c r="AS511" s="15"/>
      <c r="AT511" s="15"/>
      <c r="AU511" s="15"/>
      <c r="AV511" s="15"/>
      <c r="AW511" s="15"/>
      <c r="AX511" s="15"/>
      <c r="AY511" s="15"/>
    </row>
    <row r="512" spans="30:51">
      <c r="AD512" s="15"/>
      <c r="AE512" s="15"/>
      <c r="AF512" s="15"/>
      <c r="AG512" s="15"/>
      <c r="AH512" s="15"/>
      <c r="AI512" s="15"/>
      <c r="AJ512" s="15"/>
      <c r="AK512" s="15"/>
      <c r="AL512" s="15"/>
      <c r="AM512" s="15"/>
      <c r="AN512" s="15"/>
      <c r="AO512" s="15"/>
      <c r="AP512" s="15"/>
      <c r="AQ512" s="15"/>
      <c r="AR512" s="15"/>
      <c r="AS512" s="15"/>
      <c r="AT512" s="15"/>
      <c r="AU512" s="15"/>
      <c r="AV512" s="15"/>
      <c r="AW512" s="15"/>
      <c r="AX512" s="15"/>
      <c r="AY512" s="15"/>
    </row>
    <row r="513" spans="30:51">
      <c r="AD513" s="15"/>
      <c r="AE513" s="15"/>
      <c r="AF513" s="15"/>
      <c r="AG513" s="15"/>
      <c r="AH513" s="15"/>
      <c r="AI513" s="15"/>
      <c r="AJ513" s="15"/>
      <c r="AK513" s="15"/>
      <c r="AL513" s="15"/>
      <c r="AM513" s="15"/>
      <c r="AN513" s="15"/>
      <c r="AO513" s="15"/>
      <c r="AP513" s="15"/>
      <c r="AQ513" s="15"/>
      <c r="AR513" s="15"/>
      <c r="AS513" s="15"/>
      <c r="AT513" s="15"/>
      <c r="AU513" s="15"/>
      <c r="AV513" s="15"/>
      <c r="AW513" s="15"/>
      <c r="AX513" s="15"/>
      <c r="AY513" s="15"/>
    </row>
    <row r="514" spans="30:51">
      <c r="AD514" s="15"/>
      <c r="AE514" s="15"/>
      <c r="AF514" s="15"/>
      <c r="AG514" s="15"/>
      <c r="AH514" s="15"/>
      <c r="AI514" s="15"/>
      <c r="AJ514" s="15"/>
      <c r="AK514" s="15"/>
      <c r="AL514" s="15"/>
      <c r="AM514" s="15"/>
      <c r="AN514" s="15"/>
      <c r="AO514" s="15"/>
      <c r="AP514" s="15"/>
      <c r="AQ514" s="15"/>
      <c r="AR514" s="15"/>
      <c r="AS514" s="15"/>
      <c r="AT514" s="15"/>
      <c r="AU514" s="15"/>
      <c r="AV514" s="15"/>
      <c r="AW514" s="15"/>
      <c r="AX514" s="15"/>
      <c r="AY514" s="15"/>
    </row>
    <row r="515" spans="30:51">
      <c r="AD515" s="15"/>
      <c r="AE515" s="15"/>
      <c r="AF515" s="15"/>
      <c r="AG515" s="15"/>
      <c r="AH515" s="15"/>
      <c r="AI515" s="15"/>
      <c r="AJ515" s="15"/>
      <c r="AK515" s="15"/>
      <c r="AL515" s="15"/>
      <c r="AM515" s="15"/>
      <c r="AN515" s="15"/>
      <c r="AO515" s="15"/>
      <c r="AP515" s="15"/>
      <c r="AQ515" s="15"/>
      <c r="AR515" s="15"/>
      <c r="AS515" s="15"/>
      <c r="AT515" s="15"/>
      <c r="AU515" s="15"/>
      <c r="AV515" s="15"/>
      <c r="AW515" s="15"/>
      <c r="AX515" s="15"/>
      <c r="AY515" s="15"/>
    </row>
    <row r="516" spans="30:51">
      <c r="AD516" s="15"/>
      <c r="AE516" s="15"/>
      <c r="AF516" s="15"/>
      <c r="AG516" s="15"/>
      <c r="AH516" s="15"/>
      <c r="AI516" s="15"/>
      <c r="AJ516" s="15"/>
      <c r="AK516" s="15"/>
      <c r="AL516" s="15"/>
      <c r="AM516" s="15"/>
      <c r="AN516" s="15"/>
      <c r="AO516" s="15"/>
      <c r="AP516" s="15"/>
      <c r="AQ516" s="15"/>
      <c r="AR516" s="15"/>
      <c r="AS516" s="15"/>
      <c r="AT516" s="15"/>
      <c r="AU516" s="15"/>
      <c r="AV516" s="15"/>
      <c r="AW516" s="15"/>
      <c r="AX516" s="15"/>
      <c r="AY516" s="15"/>
    </row>
    <row r="517" spans="30:51">
      <c r="AD517" s="15"/>
      <c r="AE517" s="15"/>
      <c r="AF517" s="15"/>
      <c r="AG517" s="15"/>
      <c r="AH517" s="15"/>
      <c r="AI517" s="15"/>
      <c r="AJ517" s="15"/>
      <c r="AK517" s="15"/>
      <c r="AL517" s="15"/>
      <c r="AM517" s="15"/>
      <c r="AN517" s="15"/>
      <c r="AO517" s="15"/>
      <c r="AP517" s="15"/>
      <c r="AQ517" s="15"/>
      <c r="AR517" s="15"/>
      <c r="AS517" s="15"/>
      <c r="AT517" s="15"/>
      <c r="AU517" s="15"/>
      <c r="AV517" s="15"/>
      <c r="AW517" s="15"/>
      <c r="AX517" s="15"/>
      <c r="AY517" s="15"/>
    </row>
    <row r="518" spans="30:51">
      <c r="AD518" s="15"/>
      <c r="AE518" s="15"/>
      <c r="AF518" s="15"/>
      <c r="AG518" s="15"/>
      <c r="AH518" s="15"/>
      <c r="AI518" s="15"/>
      <c r="AJ518" s="15"/>
      <c r="AK518" s="15"/>
      <c r="AL518" s="15"/>
      <c r="AM518" s="15"/>
      <c r="AN518" s="15"/>
      <c r="AO518" s="15"/>
      <c r="AP518" s="15"/>
      <c r="AQ518" s="15"/>
      <c r="AR518" s="15"/>
      <c r="AS518" s="15"/>
      <c r="AT518" s="15"/>
      <c r="AU518" s="15"/>
      <c r="AV518" s="15"/>
      <c r="AW518" s="15"/>
      <c r="AX518" s="15"/>
      <c r="AY518" s="15"/>
    </row>
    <row r="519" spans="30:51">
      <c r="AD519" s="15"/>
      <c r="AE519" s="15"/>
      <c r="AF519" s="15"/>
      <c r="AG519" s="15"/>
      <c r="AH519" s="15"/>
      <c r="AI519" s="15"/>
      <c r="AJ519" s="15"/>
      <c r="AK519" s="15"/>
      <c r="AL519" s="15"/>
      <c r="AM519" s="15"/>
      <c r="AN519" s="15"/>
      <c r="AO519" s="15"/>
      <c r="AP519" s="15"/>
      <c r="AQ519" s="15"/>
      <c r="AR519" s="15"/>
      <c r="AS519" s="15"/>
      <c r="AT519" s="15"/>
      <c r="AU519" s="15"/>
      <c r="AV519" s="15"/>
      <c r="AW519" s="15"/>
      <c r="AX519" s="15"/>
      <c r="AY519" s="15"/>
    </row>
    <row r="520" spans="30:51">
      <c r="AD520" s="15"/>
      <c r="AE520" s="15"/>
      <c r="AF520" s="15"/>
      <c r="AG520" s="15"/>
      <c r="AH520" s="15"/>
      <c r="AI520" s="15"/>
      <c r="AJ520" s="15"/>
      <c r="AK520" s="15"/>
      <c r="AL520" s="15"/>
      <c r="AM520" s="15"/>
      <c r="AN520" s="15"/>
      <c r="AO520" s="15"/>
      <c r="AP520" s="15"/>
      <c r="AQ520" s="15"/>
      <c r="AR520" s="15"/>
      <c r="AS520" s="15"/>
      <c r="AT520" s="15"/>
      <c r="AU520" s="15"/>
      <c r="AV520" s="15"/>
      <c r="AW520" s="15"/>
      <c r="AX520" s="15"/>
      <c r="AY520" s="15"/>
    </row>
    <row r="521" spans="30:51">
      <c r="AD521" s="15"/>
      <c r="AE521" s="15"/>
      <c r="AF521" s="15"/>
      <c r="AG521" s="15"/>
      <c r="AH521" s="15"/>
      <c r="AI521" s="15"/>
      <c r="AJ521" s="15"/>
      <c r="AK521" s="15"/>
      <c r="AL521" s="15"/>
      <c r="AM521" s="15"/>
      <c r="AN521" s="15"/>
      <c r="AO521" s="15"/>
      <c r="AP521" s="15"/>
      <c r="AQ521" s="15"/>
      <c r="AR521" s="15"/>
      <c r="AS521" s="15"/>
      <c r="AT521" s="15"/>
      <c r="AU521" s="15"/>
      <c r="AV521" s="15"/>
      <c r="AW521" s="15"/>
      <c r="AX521" s="15"/>
      <c r="AY521" s="15"/>
    </row>
    <row r="522" spans="30:51">
      <c r="AD522" s="15"/>
      <c r="AE522" s="15"/>
      <c r="AF522" s="15"/>
      <c r="AG522" s="15"/>
      <c r="AH522" s="15"/>
      <c r="AI522" s="15"/>
      <c r="AJ522" s="15"/>
      <c r="AK522" s="15"/>
      <c r="AL522" s="15"/>
      <c r="AM522" s="15"/>
      <c r="AN522" s="15"/>
      <c r="AO522" s="15"/>
      <c r="AP522" s="15"/>
      <c r="AQ522" s="15"/>
      <c r="AR522" s="15"/>
      <c r="AS522" s="15"/>
      <c r="AT522" s="15"/>
      <c r="AU522" s="15"/>
      <c r="AV522" s="15"/>
      <c r="AW522" s="15"/>
      <c r="AX522" s="15"/>
      <c r="AY522" s="15"/>
    </row>
    <row r="523" spans="30:51">
      <c r="AD523" s="15"/>
      <c r="AE523" s="15"/>
      <c r="AF523" s="15"/>
      <c r="AG523" s="15"/>
      <c r="AH523" s="15"/>
      <c r="AI523" s="15"/>
      <c r="AJ523" s="15"/>
      <c r="AK523" s="15"/>
      <c r="AL523" s="15"/>
      <c r="AM523" s="15"/>
      <c r="AN523" s="15"/>
      <c r="AO523" s="15"/>
      <c r="AP523" s="15"/>
      <c r="AQ523" s="15"/>
      <c r="AR523" s="15"/>
      <c r="AS523" s="15"/>
      <c r="AT523" s="15"/>
      <c r="AU523" s="15"/>
      <c r="AV523" s="15"/>
      <c r="AW523" s="15"/>
      <c r="AX523" s="15"/>
      <c r="AY523" s="15"/>
    </row>
    <row r="524" spans="30:51">
      <c r="AD524" s="15"/>
      <c r="AE524" s="15"/>
      <c r="AF524" s="15"/>
      <c r="AG524" s="15"/>
      <c r="AH524" s="15"/>
      <c r="AI524" s="15"/>
      <c r="AJ524" s="15"/>
      <c r="AK524" s="15"/>
      <c r="AL524" s="15"/>
      <c r="AM524" s="15"/>
      <c r="AN524" s="15"/>
      <c r="AO524" s="15"/>
      <c r="AP524" s="15"/>
      <c r="AQ524" s="15"/>
      <c r="AR524" s="15"/>
      <c r="AS524" s="15"/>
      <c r="AT524" s="15"/>
      <c r="AU524" s="15"/>
      <c r="AV524" s="15"/>
      <c r="AW524" s="15"/>
      <c r="AX524" s="15"/>
      <c r="AY524" s="15"/>
    </row>
    <row r="525" spans="30:51">
      <c r="AD525" s="15"/>
      <c r="AE525" s="15"/>
      <c r="AF525" s="15"/>
      <c r="AG525" s="15"/>
      <c r="AH525" s="15"/>
      <c r="AI525" s="15"/>
      <c r="AJ525" s="15"/>
      <c r="AK525" s="15"/>
      <c r="AL525" s="15"/>
      <c r="AM525" s="15"/>
      <c r="AN525" s="15"/>
      <c r="AO525" s="15"/>
      <c r="AP525" s="15"/>
      <c r="AQ525" s="15"/>
      <c r="AR525" s="15"/>
      <c r="AS525" s="15"/>
      <c r="AT525" s="15"/>
      <c r="AU525" s="15"/>
      <c r="AV525" s="15"/>
      <c r="AW525" s="15"/>
      <c r="AX525" s="15"/>
      <c r="AY525" s="15"/>
    </row>
  </sheetData>
  <sheetProtection algorithmName="SHA-512" hashValue="8aNTQsWsbZwt+ScqLCGune15LL19EP6tHQf/Gn0OUg16lEadxoOIzmWzrAt629q2v4yaeZx/nLQpveZXg0O0cA==" saltValue="WkWjAMRZXbKJJwPyuIZ7Pw==" spinCount="100000" sheet="1" objects="1" scenarios="1"/>
  <protectedRanges>
    <protectedRange sqref="M40:S40 M43:S43 M45:S45 M47:S47" name="範囲2"/>
    <protectedRange sqref="F18:AC18 F20:G20 I20:K20 S20:W20 F22:AC22 S24:AB24 F24:O24 F26:AB26 F28:G28 I28:K28 S28:W28 F30:AC30 S32:AB32 F32:O32" name="範囲1"/>
    <protectedRange sqref="AA7 Y7 AA14 Y14 V14:W14 F14:P14 I16:R16" name="範囲1_1"/>
  </protectedRanges>
  <mergeCells count="35">
    <mergeCell ref="S1:AC1"/>
    <mergeCell ref="D4:Z5"/>
    <mergeCell ref="V7:W7"/>
    <mergeCell ref="F12:P12"/>
    <mergeCell ref="F14:P14"/>
    <mergeCell ref="V14:W14"/>
    <mergeCell ref="I16:R16"/>
    <mergeCell ref="B18:D18"/>
    <mergeCell ref="F18:AC18"/>
    <mergeCell ref="F20:G20"/>
    <mergeCell ref="I20:K20"/>
    <mergeCell ref="S20:W20"/>
    <mergeCell ref="F22:AC22"/>
    <mergeCell ref="F24:O24"/>
    <mergeCell ref="S24:AB24"/>
    <mergeCell ref="F26:AB26"/>
    <mergeCell ref="F28:G28"/>
    <mergeCell ref="I28:K28"/>
    <mergeCell ref="S28:W28"/>
    <mergeCell ref="F30:AC30"/>
    <mergeCell ref="F32:O32"/>
    <mergeCell ref="S32:AB32"/>
    <mergeCell ref="A34:C36"/>
    <mergeCell ref="D34:S34"/>
    <mergeCell ref="V34:W34"/>
    <mergeCell ref="D36:S36"/>
    <mergeCell ref="T36:U36"/>
    <mergeCell ref="V36:W36"/>
    <mergeCell ref="U55:Z55"/>
    <mergeCell ref="K38:L38"/>
    <mergeCell ref="W38:AA38"/>
    <mergeCell ref="M40:S40"/>
    <mergeCell ref="M43:S43"/>
    <mergeCell ref="M45:S45"/>
    <mergeCell ref="M47:S47"/>
  </mergeCells>
  <phoneticPr fontId="3"/>
  <dataValidations count="4">
    <dataValidation imeMode="off" allowBlank="1" showInputMessage="1" showErrorMessage="1" sqref="W38:AA38 K38:P38 Y34 V36:W36 Y36 V34:W34 S32:AB32 F32:O32 I28:K28 F24:O24 I20:K20 F20:G20 S24:AB24 F26:AB26 F28:G28 Y7 AA14 Y14 V14:W14 AA7" xr:uid="{4FA74C1A-058A-4743-905C-2A7D5200C237}"/>
    <dataValidation type="list" allowBlank="1" showInputMessage="1" showErrorMessage="1" sqref="A47 A45 A43" xr:uid="{2BE4A3BA-B997-48AD-A2DA-54895CC62BF7}">
      <formula1>#REF!</formula1>
    </dataValidation>
    <dataValidation type="list" allowBlank="1" showInputMessage="1" showErrorMessage="1" sqref="AA57" xr:uid="{AB47A5FE-9764-4C87-A38F-E8FEE310D5F4}">
      <formula1>"✓"</formula1>
    </dataValidation>
    <dataValidation type="list" allowBlank="1" showInputMessage="1" showErrorMessage="1" sqref="D49 D51 D53 D55 G53 I51 K49 M51 M53 M55 Q55 R53 V53 U51 R49 W49" xr:uid="{1C19B899-8FF5-4071-AED3-787ACC36AB7D}">
      <formula1>"○"</formula1>
    </dataValidation>
  </dataValidations>
  <printOptions horizontalCentered="1"/>
  <pageMargins left="0.78740157480314965" right="0.55118110236220474" top="0.86614173228346458" bottom="0.59055118110236227"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S59"/>
  <sheetViews>
    <sheetView showGridLines="0" topLeftCell="A2" zoomScaleNormal="100" zoomScalePageLayoutView="90" workbookViewId="0">
      <selection activeCell="C6" sqref="C6:R7"/>
    </sheetView>
  </sheetViews>
  <sheetFormatPr defaultColWidth="10.625" defaultRowHeight="12"/>
  <cols>
    <col min="1" max="3" width="3.75" style="60" customWidth="1"/>
    <col min="4" max="5" width="5.375" style="60" customWidth="1"/>
    <col min="6" max="16" width="3.75" style="60" customWidth="1"/>
    <col min="17" max="17" width="10.25" style="60" customWidth="1"/>
    <col min="18" max="19" width="6.875" style="60" customWidth="1"/>
    <col min="20" max="16384" width="10.625" style="60"/>
  </cols>
  <sheetData>
    <row r="1" spans="1:19" s="59" customFormat="1" ht="15" customHeight="1">
      <c r="A1" s="17" t="s">
        <v>9</v>
      </c>
      <c r="B1" s="165"/>
      <c r="C1" s="165"/>
      <c r="D1" s="165"/>
      <c r="E1" s="165"/>
      <c r="F1" s="165"/>
      <c r="G1" s="165"/>
      <c r="H1" s="165"/>
      <c r="I1" s="165"/>
      <c r="J1" s="165"/>
      <c r="K1" s="165"/>
      <c r="L1" s="165"/>
      <c r="M1" s="165"/>
      <c r="N1" s="165"/>
      <c r="O1" s="165"/>
      <c r="P1" s="166"/>
      <c r="Q1" s="165"/>
      <c r="R1" s="165"/>
      <c r="S1" s="167" t="s">
        <v>198</v>
      </c>
    </row>
    <row r="2" spans="1:19" ht="10.5" customHeight="1">
      <c r="A2" s="166"/>
      <c r="B2" s="166"/>
      <c r="C2" s="166"/>
      <c r="D2" s="166"/>
      <c r="E2" s="166"/>
      <c r="F2" s="166"/>
      <c r="G2" s="166"/>
      <c r="H2" s="166"/>
      <c r="I2" s="166"/>
      <c r="J2" s="166"/>
      <c r="K2" s="166"/>
      <c r="L2" s="166"/>
      <c r="M2" s="166"/>
      <c r="N2" s="166"/>
      <c r="O2" s="166"/>
      <c r="P2" s="166"/>
      <c r="Q2" s="166"/>
      <c r="R2" s="166"/>
      <c r="S2" s="94" t="s">
        <v>227</v>
      </c>
    </row>
    <row r="3" spans="1:19" ht="6.75" customHeight="1">
      <c r="A3" s="168"/>
      <c r="B3" s="168"/>
      <c r="C3" s="168"/>
      <c r="D3" s="168"/>
      <c r="E3" s="168"/>
      <c r="F3" s="168"/>
      <c r="G3" s="168"/>
      <c r="H3" s="168"/>
      <c r="I3" s="168"/>
      <c r="J3" s="168"/>
      <c r="K3" s="169"/>
      <c r="L3" s="169"/>
      <c r="M3" s="170"/>
      <c r="N3" s="168"/>
      <c r="O3" s="168"/>
      <c r="P3" s="168"/>
      <c r="Q3" s="171"/>
      <c r="R3" s="171"/>
    </row>
    <row r="4" spans="1:19" ht="13.5" customHeight="1">
      <c r="A4" s="172" t="s">
        <v>282</v>
      </c>
      <c r="D4" s="168"/>
      <c r="E4" s="168"/>
      <c r="F4" s="168"/>
      <c r="G4" s="168"/>
      <c r="H4" s="168"/>
      <c r="I4" s="168"/>
      <c r="J4" s="168"/>
      <c r="K4" s="169"/>
      <c r="L4" s="169"/>
      <c r="M4" s="170"/>
      <c r="N4" s="168"/>
      <c r="O4" s="168"/>
      <c r="P4" s="168"/>
      <c r="Q4" s="171"/>
      <c r="R4" s="171"/>
    </row>
    <row r="5" spans="1:19" ht="13.5" customHeight="1">
      <c r="A5" s="168"/>
      <c r="B5" s="168"/>
      <c r="C5" s="168"/>
      <c r="D5" s="168"/>
      <c r="E5" s="168"/>
      <c r="F5" s="168"/>
      <c r="G5" s="168"/>
      <c r="H5" s="168"/>
      <c r="I5" s="168"/>
      <c r="J5" s="168"/>
      <c r="K5" s="169"/>
      <c r="L5" s="169"/>
      <c r="M5" s="170"/>
      <c r="N5" s="168"/>
      <c r="O5" s="168"/>
      <c r="P5" s="168"/>
      <c r="Q5" s="171"/>
      <c r="R5" s="171"/>
    </row>
    <row r="6" spans="1:19" ht="12.75" customHeight="1">
      <c r="B6" s="173"/>
      <c r="C6" s="472" t="s">
        <v>267</v>
      </c>
      <c r="D6" s="473"/>
      <c r="E6" s="473"/>
      <c r="F6" s="473"/>
      <c r="G6" s="473"/>
      <c r="H6" s="473"/>
      <c r="I6" s="473"/>
      <c r="J6" s="473"/>
      <c r="K6" s="473"/>
      <c r="L6" s="473"/>
      <c r="M6" s="473"/>
      <c r="N6" s="473"/>
      <c r="O6" s="473"/>
      <c r="P6" s="473"/>
      <c r="Q6" s="473"/>
      <c r="R6" s="474"/>
    </row>
    <row r="7" spans="1:19" ht="12.75" customHeight="1">
      <c r="B7" s="173"/>
      <c r="C7" s="475"/>
      <c r="D7" s="476"/>
      <c r="E7" s="476"/>
      <c r="F7" s="476"/>
      <c r="G7" s="476"/>
      <c r="H7" s="476"/>
      <c r="I7" s="476"/>
      <c r="J7" s="476"/>
      <c r="K7" s="476"/>
      <c r="L7" s="476"/>
      <c r="M7" s="476"/>
      <c r="N7" s="476"/>
      <c r="O7" s="476"/>
      <c r="P7" s="476"/>
      <c r="Q7" s="476"/>
      <c r="R7" s="477"/>
    </row>
    <row r="8" spans="1:19" ht="6.75" customHeight="1">
      <c r="A8" s="173"/>
      <c r="B8" s="173"/>
      <c r="C8" s="173"/>
      <c r="D8" s="173"/>
      <c r="E8" s="173"/>
      <c r="F8" s="173"/>
      <c r="G8" s="173"/>
      <c r="H8" s="173"/>
      <c r="I8" s="173"/>
      <c r="J8" s="173"/>
      <c r="K8" s="173"/>
      <c r="L8" s="173"/>
      <c r="M8" s="173"/>
      <c r="N8" s="173"/>
      <c r="O8" s="173"/>
      <c r="P8" s="173"/>
      <c r="Q8" s="173"/>
      <c r="R8" s="173"/>
    </row>
    <row r="9" spans="1:19" ht="15" customHeight="1">
      <c r="A9" s="478" t="s">
        <v>54</v>
      </c>
      <c r="B9" s="478"/>
      <c r="C9" s="479"/>
      <c r="D9" s="480">
        <f>'１'!F14</f>
        <v>0</v>
      </c>
      <c r="E9" s="481"/>
      <c r="F9" s="481"/>
      <c r="G9" s="481"/>
      <c r="H9" s="481"/>
      <c r="I9" s="481"/>
      <c r="J9" s="482"/>
      <c r="K9" s="486"/>
      <c r="L9" s="169"/>
      <c r="M9" s="170"/>
      <c r="N9" s="168"/>
      <c r="O9" s="168"/>
      <c r="P9" s="168"/>
      <c r="Q9" s="171"/>
      <c r="R9" s="171"/>
    </row>
    <row r="10" spans="1:19" ht="11.25" customHeight="1">
      <c r="A10" s="478"/>
      <c r="B10" s="478"/>
      <c r="C10" s="479"/>
      <c r="D10" s="483"/>
      <c r="E10" s="484"/>
      <c r="F10" s="484"/>
      <c r="G10" s="484"/>
      <c r="H10" s="484"/>
      <c r="I10" s="484"/>
      <c r="J10" s="485"/>
      <c r="K10" s="486"/>
      <c r="L10" s="169"/>
      <c r="M10" s="170"/>
      <c r="N10" s="168"/>
      <c r="O10" s="168"/>
      <c r="P10" s="168"/>
      <c r="Q10" s="171"/>
      <c r="R10" s="171"/>
    </row>
    <row r="11" spans="1:19" ht="6.75" customHeight="1"/>
    <row r="12" spans="1:19" ht="13.5" customHeight="1">
      <c r="A12" s="171" t="s">
        <v>259</v>
      </c>
      <c r="B12" s="168"/>
      <c r="C12" s="168"/>
      <c r="D12" s="487"/>
      <c r="E12" s="488"/>
      <c r="F12" s="488"/>
      <c r="G12" s="488"/>
      <c r="H12" s="488"/>
      <c r="I12" s="488"/>
      <c r="J12" s="488"/>
      <c r="K12" s="488"/>
      <c r="L12" s="488"/>
      <c r="M12" s="488"/>
      <c r="N12" s="488"/>
      <c r="O12" s="488"/>
      <c r="P12" s="488"/>
      <c r="Q12" s="489"/>
      <c r="R12" s="169"/>
    </row>
    <row r="13" spans="1:19" ht="12.75" customHeight="1">
      <c r="A13" s="171" t="s">
        <v>59</v>
      </c>
      <c r="B13" s="168"/>
      <c r="C13" s="168"/>
      <c r="D13" s="490"/>
      <c r="E13" s="491"/>
      <c r="F13" s="491"/>
      <c r="G13" s="491"/>
      <c r="H13" s="491"/>
      <c r="I13" s="491"/>
      <c r="J13" s="491"/>
      <c r="K13" s="491"/>
      <c r="L13" s="491"/>
      <c r="M13" s="491"/>
      <c r="N13" s="491"/>
      <c r="O13" s="491"/>
      <c r="P13" s="491"/>
      <c r="Q13" s="492"/>
      <c r="R13" s="169"/>
    </row>
    <row r="14" spans="1:19" ht="7.5" customHeight="1">
      <c r="A14" s="168"/>
      <c r="B14" s="168"/>
      <c r="C14" s="168"/>
      <c r="D14" s="168"/>
      <c r="E14" s="168"/>
      <c r="F14" s="168"/>
      <c r="G14" s="168"/>
      <c r="H14" s="168"/>
      <c r="I14" s="168"/>
      <c r="J14" s="168"/>
      <c r="K14" s="169"/>
      <c r="L14" s="169"/>
      <c r="M14" s="170"/>
      <c r="N14" s="168"/>
      <c r="O14" s="168"/>
      <c r="P14" s="168"/>
      <c r="Q14" s="171"/>
      <c r="R14" s="171"/>
    </row>
    <row r="15" spans="1:19" ht="15.75" customHeight="1">
      <c r="A15" s="168" t="s">
        <v>232</v>
      </c>
      <c r="B15" s="168"/>
      <c r="C15" s="168"/>
      <c r="D15" s="493"/>
      <c r="E15" s="494"/>
      <c r="F15" s="168" t="s">
        <v>61</v>
      </c>
      <c r="H15" s="168"/>
      <c r="I15" s="168"/>
      <c r="J15" s="168"/>
      <c r="K15" s="169"/>
      <c r="L15" s="169"/>
      <c r="M15" s="170"/>
      <c r="N15" s="168"/>
      <c r="O15" s="168"/>
      <c r="P15" s="168"/>
      <c r="Q15" s="171"/>
      <c r="R15" s="171"/>
    </row>
    <row r="16" spans="1:19" s="61" customFormat="1" ht="12.75" customHeight="1">
      <c r="A16" s="174"/>
      <c r="B16" s="174"/>
      <c r="C16" s="174"/>
      <c r="D16" s="174"/>
      <c r="E16" s="174"/>
      <c r="F16" s="174"/>
      <c r="G16" s="174"/>
      <c r="H16" s="175"/>
      <c r="I16" s="176"/>
      <c r="J16" s="175"/>
      <c r="K16" s="175"/>
      <c r="L16" s="175"/>
      <c r="M16" s="175"/>
      <c r="N16" s="175"/>
      <c r="O16" s="175"/>
      <c r="P16" s="175"/>
      <c r="Q16" s="175"/>
      <c r="R16" s="175"/>
    </row>
    <row r="17" spans="1:19" s="61" customFormat="1" ht="15" customHeight="1">
      <c r="A17" s="454" t="s">
        <v>233</v>
      </c>
      <c r="B17" s="456" t="s">
        <v>56</v>
      </c>
      <c r="C17" s="457"/>
      <c r="D17" s="460" t="s">
        <v>234</v>
      </c>
      <c r="E17" s="462" t="s">
        <v>260</v>
      </c>
      <c r="F17" s="464" t="s">
        <v>235</v>
      </c>
      <c r="G17" s="465"/>
      <c r="H17" s="465"/>
      <c r="I17" s="465"/>
      <c r="J17" s="465"/>
      <c r="K17" s="465"/>
      <c r="L17" s="465"/>
      <c r="M17" s="465"/>
      <c r="N17" s="465"/>
      <c r="O17" s="465"/>
      <c r="P17" s="466"/>
      <c r="Q17" s="470" t="s">
        <v>58</v>
      </c>
      <c r="R17" s="495" t="s">
        <v>236</v>
      </c>
      <c r="S17" s="496"/>
    </row>
    <row r="18" spans="1:19" s="61" customFormat="1" ht="15" customHeight="1">
      <c r="A18" s="455"/>
      <c r="B18" s="458"/>
      <c r="C18" s="459"/>
      <c r="D18" s="461"/>
      <c r="E18" s="463"/>
      <c r="F18" s="467"/>
      <c r="G18" s="468"/>
      <c r="H18" s="468"/>
      <c r="I18" s="468"/>
      <c r="J18" s="468"/>
      <c r="K18" s="468"/>
      <c r="L18" s="468"/>
      <c r="M18" s="468"/>
      <c r="N18" s="468"/>
      <c r="O18" s="468"/>
      <c r="P18" s="469"/>
      <c r="Q18" s="471"/>
      <c r="R18" s="497"/>
      <c r="S18" s="498"/>
    </row>
    <row r="19" spans="1:19" s="61" customFormat="1" ht="15.75" customHeight="1">
      <c r="A19" s="177">
        <v>1</v>
      </c>
      <c r="B19" s="449"/>
      <c r="C19" s="450"/>
      <c r="D19" s="164"/>
      <c r="E19" s="164"/>
      <c r="F19" s="451"/>
      <c r="G19" s="451"/>
      <c r="H19" s="451"/>
      <c r="I19" s="451"/>
      <c r="J19" s="451"/>
      <c r="K19" s="451"/>
      <c r="L19" s="451"/>
      <c r="M19" s="451"/>
      <c r="N19" s="451"/>
      <c r="O19" s="451"/>
      <c r="P19" s="451"/>
      <c r="Q19" s="179"/>
      <c r="R19" s="452"/>
      <c r="S19" s="453"/>
    </row>
    <row r="20" spans="1:19" s="61" customFormat="1" ht="15.75" customHeight="1">
      <c r="A20" s="177">
        <v>2</v>
      </c>
      <c r="B20" s="449"/>
      <c r="C20" s="450"/>
      <c r="D20" s="164"/>
      <c r="E20" s="164"/>
      <c r="F20" s="451"/>
      <c r="G20" s="451"/>
      <c r="H20" s="451"/>
      <c r="I20" s="451"/>
      <c r="J20" s="451"/>
      <c r="K20" s="451"/>
      <c r="L20" s="451"/>
      <c r="M20" s="451"/>
      <c r="N20" s="451"/>
      <c r="O20" s="451"/>
      <c r="P20" s="451"/>
      <c r="Q20" s="179"/>
      <c r="R20" s="452"/>
      <c r="S20" s="453"/>
    </row>
    <row r="21" spans="1:19" s="61" customFormat="1" ht="15.75" customHeight="1">
      <c r="A21" s="177">
        <v>3</v>
      </c>
      <c r="B21" s="449"/>
      <c r="C21" s="450"/>
      <c r="D21" s="164"/>
      <c r="E21" s="164"/>
      <c r="F21" s="451"/>
      <c r="G21" s="451"/>
      <c r="H21" s="451"/>
      <c r="I21" s="451"/>
      <c r="J21" s="451"/>
      <c r="K21" s="451"/>
      <c r="L21" s="451"/>
      <c r="M21" s="451"/>
      <c r="N21" s="451"/>
      <c r="O21" s="451"/>
      <c r="P21" s="451"/>
      <c r="Q21" s="179"/>
      <c r="R21" s="452"/>
      <c r="S21" s="453"/>
    </row>
    <row r="22" spans="1:19" s="61" customFormat="1" ht="15.75" customHeight="1">
      <c r="A22" s="177">
        <v>4</v>
      </c>
      <c r="B22" s="449"/>
      <c r="C22" s="450"/>
      <c r="D22" s="164"/>
      <c r="E22" s="164"/>
      <c r="F22" s="451"/>
      <c r="G22" s="451"/>
      <c r="H22" s="451"/>
      <c r="I22" s="451"/>
      <c r="J22" s="451"/>
      <c r="K22" s="451"/>
      <c r="L22" s="451"/>
      <c r="M22" s="451"/>
      <c r="N22" s="451"/>
      <c r="O22" s="451"/>
      <c r="P22" s="451"/>
      <c r="Q22" s="179"/>
      <c r="R22" s="452"/>
      <c r="S22" s="453"/>
    </row>
    <row r="23" spans="1:19" s="61" customFormat="1" ht="15.75" customHeight="1">
      <c r="A23" s="177">
        <v>5</v>
      </c>
      <c r="B23" s="449"/>
      <c r="C23" s="450"/>
      <c r="D23" s="164"/>
      <c r="E23" s="164"/>
      <c r="F23" s="451"/>
      <c r="G23" s="451"/>
      <c r="H23" s="451"/>
      <c r="I23" s="451"/>
      <c r="J23" s="451"/>
      <c r="K23" s="451"/>
      <c r="L23" s="451"/>
      <c r="M23" s="451"/>
      <c r="N23" s="451"/>
      <c r="O23" s="451"/>
      <c r="P23" s="451"/>
      <c r="Q23" s="179"/>
      <c r="R23" s="452"/>
      <c r="S23" s="453"/>
    </row>
    <row r="24" spans="1:19" s="61" customFormat="1" ht="15.75" customHeight="1">
      <c r="A24" s="177">
        <v>6</v>
      </c>
      <c r="B24" s="449"/>
      <c r="C24" s="450"/>
      <c r="D24" s="164"/>
      <c r="E24" s="164"/>
      <c r="F24" s="451"/>
      <c r="G24" s="451"/>
      <c r="H24" s="451"/>
      <c r="I24" s="451"/>
      <c r="J24" s="451"/>
      <c r="K24" s="451"/>
      <c r="L24" s="451"/>
      <c r="M24" s="451"/>
      <c r="N24" s="451"/>
      <c r="O24" s="451"/>
      <c r="P24" s="451"/>
      <c r="Q24" s="179"/>
      <c r="R24" s="452"/>
      <c r="S24" s="453"/>
    </row>
    <row r="25" spans="1:19" s="61" customFormat="1" ht="15.75" customHeight="1">
      <c r="A25" s="177">
        <v>7</v>
      </c>
      <c r="B25" s="449"/>
      <c r="C25" s="450"/>
      <c r="D25" s="164"/>
      <c r="E25" s="164"/>
      <c r="F25" s="451"/>
      <c r="G25" s="451"/>
      <c r="H25" s="451"/>
      <c r="I25" s="451"/>
      <c r="J25" s="451"/>
      <c r="K25" s="451"/>
      <c r="L25" s="451"/>
      <c r="M25" s="451"/>
      <c r="N25" s="451"/>
      <c r="O25" s="451"/>
      <c r="P25" s="451"/>
      <c r="Q25" s="179"/>
      <c r="R25" s="452"/>
      <c r="S25" s="453"/>
    </row>
    <row r="26" spans="1:19" s="61" customFormat="1" ht="15.75" customHeight="1">
      <c r="A26" s="177">
        <v>8</v>
      </c>
      <c r="B26" s="449"/>
      <c r="C26" s="450"/>
      <c r="D26" s="164"/>
      <c r="E26" s="164"/>
      <c r="F26" s="451"/>
      <c r="G26" s="451"/>
      <c r="H26" s="451"/>
      <c r="I26" s="451"/>
      <c r="J26" s="451"/>
      <c r="K26" s="451"/>
      <c r="L26" s="451"/>
      <c r="M26" s="451"/>
      <c r="N26" s="451"/>
      <c r="O26" s="451"/>
      <c r="P26" s="451"/>
      <c r="Q26" s="179"/>
      <c r="R26" s="452"/>
      <c r="S26" s="453"/>
    </row>
    <row r="27" spans="1:19" s="61" customFormat="1" ht="15.75" customHeight="1">
      <c r="A27" s="177">
        <v>9</v>
      </c>
      <c r="B27" s="449"/>
      <c r="C27" s="450"/>
      <c r="D27" s="164"/>
      <c r="E27" s="164"/>
      <c r="F27" s="451"/>
      <c r="G27" s="451"/>
      <c r="H27" s="451"/>
      <c r="I27" s="451"/>
      <c r="J27" s="451"/>
      <c r="K27" s="451"/>
      <c r="L27" s="451"/>
      <c r="M27" s="451"/>
      <c r="N27" s="451"/>
      <c r="O27" s="451"/>
      <c r="P27" s="451"/>
      <c r="Q27" s="179"/>
      <c r="R27" s="452"/>
      <c r="S27" s="453"/>
    </row>
    <row r="28" spans="1:19" s="61" customFormat="1" ht="15.75" customHeight="1">
      <c r="A28" s="177">
        <v>10</v>
      </c>
      <c r="B28" s="449"/>
      <c r="C28" s="450"/>
      <c r="D28" s="164"/>
      <c r="E28" s="164"/>
      <c r="F28" s="451"/>
      <c r="G28" s="451"/>
      <c r="H28" s="451"/>
      <c r="I28" s="451"/>
      <c r="J28" s="451"/>
      <c r="K28" s="451"/>
      <c r="L28" s="451"/>
      <c r="M28" s="451"/>
      <c r="N28" s="451"/>
      <c r="O28" s="451"/>
      <c r="P28" s="451"/>
      <c r="Q28" s="179"/>
      <c r="R28" s="452"/>
      <c r="S28" s="453"/>
    </row>
    <row r="29" spans="1:19" s="61" customFormat="1" ht="15.75" customHeight="1">
      <c r="A29" s="177">
        <v>11</v>
      </c>
      <c r="B29" s="449"/>
      <c r="C29" s="450"/>
      <c r="D29" s="164"/>
      <c r="E29" s="164"/>
      <c r="F29" s="451"/>
      <c r="G29" s="451"/>
      <c r="H29" s="451"/>
      <c r="I29" s="451"/>
      <c r="J29" s="451"/>
      <c r="K29" s="451"/>
      <c r="L29" s="451"/>
      <c r="M29" s="451"/>
      <c r="N29" s="451"/>
      <c r="O29" s="451"/>
      <c r="P29" s="451"/>
      <c r="Q29" s="179"/>
      <c r="R29" s="452"/>
      <c r="S29" s="453"/>
    </row>
    <row r="30" spans="1:19" s="61" customFormat="1" ht="15.75" customHeight="1">
      <c r="A30" s="177">
        <v>12</v>
      </c>
      <c r="B30" s="449"/>
      <c r="C30" s="450"/>
      <c r="D30" s="164"/>
      <c r="E30" s="164"/>
      <c r="F30" s="451"/>
      <c r="G30" s="451"/>
      <c r="H30" s="451"/>
      <c r="I30" s="451"/>
      <c r="J30" s="451"/>
      <c r="K30" s="451"/>
      <c r="L30" s="451"/>
      <c r="M30" s="451"/>
      <c r="N30" s="451"/>
      <c r="O30" s="451"/>
      <c r="P30" s="451"/>
      <c r="Q30" s="179"/>
      <c r="R30" s="452"/>
      <c r="S30" s="453"/>
    </row>
    <row r="31" spans="1:19" s="61" customFormat="1" ht="15.75" customHeight="1">
      <c r="A31" s="177">
        <v>13</v>
      </c>
      <c r="B31" s="449"/>
      <c r="C31" s="450"/>
      <c r="D31" s="164"/>
      <c r="E31" s="164"/>
      <c r="F31" s="451"/>
      <c r="G31" s="451"/>
      <c r="H31" s="451"/>
      <c r="I31" s="451"/>
      <c r="J31" s="451"/>
      <c r="K31" s="451"/>
      <c r="L31" s="451"/>
      <c r="M31" s="451"/>
      <c r="N31" s="451"/>
      <c r="O31" s="451"/>
      <c r="P31" s="451"/>
      <c r="Q31" s="179"/>
      <c r="R31" s="452"/>
      <c r="S31" s="453"/>
    </row>
    <row r="32" spans="1:19" s="61" customFormat="1" ht="15.75" customHeight="1">
      <c r="A32" s="177">
        <v>14</v>
      </c>
      <c r="B32" s="449"/>
      <c r="C32" s="450"/>
      <c r="D32" s="164"/>
      <c r="E32" s="164"/>
      <c r="F32" s="451"/>
      <c r="G32" s="451"/>
      <c r="H32" s="451"/>
      <c r="I32" s="451"/>
      <c r="J32" s="451"/>
      <c r="K32" s="451"/>
      <c r="L32" s="451"/>
      <c r="M32" s="451"/>
      <c r="N32" s="451"/>
      <c r="O32" s="451"/>
      <c r="P32" s="451"/>
      <c r="Q32" s="179"/>
      <c r="R32" s="452"/>
      <c r="S32" s="453"/>
    </row>
    <row r="33" spans="1:19" s="61" customFormat="1" ht="15.75" customHeight="1">
      <c r="A33" s="177">
        <v>15</v>
      </c>
      <c r="B33" s="449"/>
      <c r="C33" s="450"/>
      <c r="D33" s="164"/>
      <c r="E33" s="164"/>
      <c r="F33" s="451"/>
      <c r="G33" s="451"/>
      <c r="H33" s="451"/>
      <c r="I33" s="451"/>
      <c r="J33" s="451"/>
      <c r="K33" s="451"/>
      <c r="L33" s="451"/>
      <c r="M33" s="451"/>
      <c r="N33" s="451"/>
      <c r="O33" s="451"/>
      <c r="P33" s="451"/>
      <c r="Q33" s="179"/>
      <c r="R33" s="452"/>
      <c r="S33" s="453"/>
    </row>
    <row r="34" spans="1:19" s="61" customFormat="1" ht="15.75" customHeight="1">
      <c r="A34" s="177">
        <v>16</v>
      </c>
      <c r="B34" s="449"/>
      <c r="C34" s="450"/>
      <c r="D34" s="164"/>
      <c r="E34" s="164"/>
      <c r="F34" s="451"/>
      <c r="G34" s="451"/>
      <c r="H34" s="451"/>
      <c r="I34" s="451"/>
      <c r="J34" s="451"/>
      <c r="K34" s="451"/>
      <c r="L34" s="451"/>
      <c r="M34" s="451"/>
      <c r="N34" s="451"/>
      <c r="O34" s="451"/>
      <c r="P34" s="451"/>
      <c r="Q34" s="179"/>
      <c r="R34" s="452"/>
      <c r="S34" s="453"/>
    </row>
    <row r="35" spans="1:19" s="61" customFormat="1" ht="15.75" customHeight="1">
      <c r="A35" s="177">
        <v>17</v>
      </c>
      <c r="B35" s="449"/>
      <c r="C35" s="450"/>
      <c r="D35" s="164"/>
      <c r="E35" s="164"/>
      <c r="F35" s="451"/>
      <c r="G35" s="451"/>
      <c r="H35" s="451"/>
      <c r="I35" s="451"/>
      <c r="J35" s="451"/>
      <c r="K35" s="451"/>
      <c r="L35" s="451"/>
      <c r="M35" s="451"/>
      <c r="N35" s="451"/>
      <c r="O35" s="451"/>
      <c r="P35" s="451"/>
      <c r="Q35" s="179"/>
      <c r="R35" s="452"/>
      <c r="S35" s="453"/>
    </row>
    <row r="36" spans="1:19" s="61" customFormat="1" ht="15.75" customHeight="1">
      <c r="A36" s="177">
        <v>18</v>
      </c>
      <c r="B36" s="449"/>
      <c r="C36" s="450"/>
      <c r="D36" s="164"/>
      <c r="E36" s="164"/>
      <c r="F36" s="451"/>
      <c r="G36" s="451"/>
      <c r="H36" s="451"/>
      <c r="I36" s="451"/>
      <c r="J36" s="451"/>
      <c r="K36" s="451"/>
      <c r="L36" s="451"/>
      <c r="M36" s="451"/>
      <c r="N36" s="451"/>
      <c r="O36" s="451"/>
      <c r="P36" s="451"/>
      <c r="Q36" s="179"/>
      <c r="R36" s="452"/>
      <c r="S36" s="453"/>
    </row>
    <row r="37" spans="1:19" s="61" customFormat="1" ht="15.75" customHeight="1">
      <c r="A37" s="177">
        <v>19</v>
      </c>
      <c r="B37" s="449"/>
      <c r="C37" s="450"/>
      <c r="D37" s="164"/>
      <c r="E37" s="164"/>
      <c r="F37" s="451"/>
      <c r="G37" s="451"/>
      <c r="H37" s="451"/>
      <c r="I37" s="451"/>
      <c r="J37" s="451"/>
      <c r="K37" s="451"/>
      <c r="L37" s="451"/>
      <c r="M37" s="451"/>
      <c r="N37" s="451"/>
      <c r="O37" s="451"/>
      <c r="P37" s="451"/>
      <c r="Q37" s="179"/>
      <c r="R37" s="452"/>
      <c r="S37" s="453"/>
    </row>
    <row r="38" spans="1:19" s="61" customFormat="1" ht="15.75" customHeight="1">
      <c r="A38" s="177">
        <v>20</v>
      </c>
      <c r="B38" s="449"/>
      <c r="C38" s="450"/>
      <c r="D38" s="164"/>
      <c r="E38" s="164"/>
      <c r="F38" s="451"/>
      <c r="G38" s="451"/>
      <c r="H38" s="451"/>
      <c r="I38" s="451"/>
      <c r="J38" s="451"/>
      <c r="K38" s="451"/>
      <c r="L38" s="451"/>
      <c r="M38" s="451"/>
      <c r="N38" s="451"/>
      <c r="O38" s="451"/>
      <c r="P38" s="451"/>
      <c r="Q38" s="179"/>
      <c r="R38" s="452"/>
      <c r="S38" s="453"/>
    </row>
    <row r="39" spans="1:19" s="61" customFormat="1" ht="15.75" customHeight="1">
      <c r="A39" s="177">
        <v>21</v>
      </c>
      <c r="B39" s="449"/>
      <c r="C39" s="450"/>
      <c r="D39" s="164"/>
      <c r="E39" s="164"/>
      <c r="F39" s="451"/>
      <c r="G39" s="451"/>
      <c r="H39" s="451"/>
      <c r="I39" s="451"/>
      <c r="J39" s="451"/>
      <c r="K39" s="451"/>
      <c r="L39" s="451"/>
      <c r="M39" s="451"/>
      <c r="N39" s="451"/>
      <c r="O39" s="451"/>
      <c r="P39" s="451"/>
      <c r="Q39" s="179"/>
      <c r="R39" s="452"/>
      <c r="S39" s="453"/>
    </row>
    <row r="40" spans="1:19" s="61" customFormat="1" ht="15.75" customHeight="1">
      <c r="A40" s="177">
        <v>22</v>
      </c>
      <c r="B40" s="449"/>
      <c r="C40" s="450"/>
      <c r="D40" s="164"/>
      <c r="E40" s="164"/>
      <c r="F40" s="451"/>
      <c r="G40" s="451"/>
      <c r="H40" s="451"/>
      <c r="I40" s="451"/>
      <c r="J40" s="451"/>
      <c r="K40" s="451"/>
      <c r="L40" s="451"/>
      <c r="M40" s="451"/>
      <c r="N40" s="451"/>
      <c r="O40" s="451"/>
      <c r="P40" s="451"/>
      <c r="Q40" s="179"/>
      <c r="R40" s="452"/>
      <c r="S40" s="453"/>
    </row>
    <row r="41" spans="1:19" s="61" customFormat="1" ht="15.75" customHeight="1">
      <c r="A41" s="177">
        <v>23</v>
      </c>
      <c r="B41" s="449"/>
      <c r="C41" s="450"/>
      <c r="D41" s="164"/>
      <c r="E41" s="164"/>
      <c r="F41" s="451"/>
      <c r="G41" s="451"/>
      <c r="H41" s="451"/>
      <c r="I41" s="451"/>
      <c r="J41" s="451"/>
      <c r="K41" s="451"/>
      <c r="L41" s="451"/>
      <c r="M41" s="451"/>
      <c r="N41" s="451"/>
      <c r="O41" s="451"/>
      <c r="P41" s="451"/>
      <c r="Q41" s="179"/>
      <c r="R41" s="452"/>
      <c r="S41" s="453"/>
    </row>
    <row r="42" spans="1:19" s="61" customFormat="1" ht="15.75" customHeight="1">
      <c r="A42" s="177">
        <v>24</v>
      </c>
      <c r="B42" s="449"/>
      <c r="C42" s="450"/>
      <c r="D42" s="164"/>
      <c r="E42" s="164"/>
      <c r="F42" s="451"/>
      <c r="G42" s="451"/>
      <c r="H42" s="451"/>
      <c r="I42" s="451"/>
      <c r="J42" s="451"/>
      <c r="K42" s="451"/>
      <c r="L42" s="451"/>
      <c r="M42" s="451"/>
      <c r="N42" s="451"/>
      <c r="O42" s="451"/>
      <c r="P42" s="451"/>
      <c r="Q42" s="179"/>
      <c r="R42" s="452"/>
      <c r="S42" s="453"/>
    </row>
    <row r="43" spans="1:19" s="61" customFormat="1" ht="15.75" customHeight="1">
      <c r="A43" s="177">
        <v>25</v>
      </c>
      <c r="B43" s="449"/>
      <c r="C43" s="450"/>
      <c r="D43" s="164"/>
      <c r="E43" s="164"/>
      <c r="F43" s="451"/>
      <c r="G43" s="451"/>
      <c r="H43" s="451"/>
      <c r="I43" s="451"/>
      <c r="J43" s="451"/>
      <c r="K43" s="451"/>
      <c r="L43" s="451"/>
      <c r="M43" s="451"/>
      <c r="N43" s="451"/>
      <c r="O43" s="451"/>
      <c r="P43" s="451"/>
      <c r="Q43" s="179"/>
      <c r="R43" s="452"/>
      <c r="S43" s="453"/>
    </row>
    <row r="44" spans="1:19" s="61" customFormat="1" ht="15.75" customHeight="1">
      <c r="A44" s="177">
        <v>26</v>
      </c>
      <c r="B44" s="449"/>
      <c r="C44" s="450"/>
      <c r="D44" s="164"/>
      <c r="E44" s="164"/>
      <c r="F44" s="451"/>
      <c r="G44" s="451"/>
      <c r="H44" s="451"/>
      <c r="I44" s="451"/>
      <c r="J44" s="451"/>
      <c r="K44" s="451"/>
      <c r="L44" s="451"/>
      <c r="M44" s="451"/>
      <c r="N44" s="451"/>
      <c r="O44" s="451"/>
      <c r="P44" s="451"/>
      <c r="Q44" s="179"/>
      <c r="R44" s="452"/>
      <c r="S44" s="453"/>
    </row>
    <row r="45" spans="1:19" s="61" customFormat="1" ht="15.75" customHeight="1">
      <c r="A45" s="177">
        <v>27</v>
      </c>
      <c r="B45" s="449"/>
      <c r="C45" s="450"/>
      <c r="D45" s="164"/>
      <c r="E45" s="164"/>
      <c r="F45" s="451"/>
      <c r="G45" s="451"/>
      <c r="H45" s="451"/>
      <c r="I45" s="451"/>
      <c r="J45" s="451"/>
      <c r="K45" s="451"/>
      <c r="L45" s="451"/>
      <c r="M45" s="451"/>
      <c r="N45" s="451"/>
      <c r="O45" s="451"/>
      <c r="P45" s="451"/>
      <c r="Q45" s="179"/>
      <c r="R45" s="452"/>
      <c r="S45" s="453"/>
    </row>
    <row r="46" spans="1:19" s="61" customFormat="1" ht="15.75" customHeight="1">
      <c r="A46" s="177">
        <v>28</v>
      </c>
      <c r="B46" s="449"/>
      <c r="C46" s="450"/>
      <c r="D46" s="164"/>
      <c r="E46" s="164"/>
      <c r="F46" s="451"/>
      <c r="G46" s="451"/>
      <c r="H46" s="451"/>
      <c r="I46" s="451"/>
      <c r="J46" s="451"/>
      <c r="K46" s="451"/>
      <c r="L46" s="451"/>
      <c r="M46" s="451"/>
      <c r="N46" s="451"/>
      <c r="O46" s="451"/>
      <c r="P46" s="451"/>
      <c r="Q46" s="179"/>
      <c r="R46" s="452"/>
      <c r="S46" s="453"/>
    </row>
    <row r="47" spans="1:19" s="61" customFormat="1" ht="15.75" customHeight="1">
      <c r="A47" s="177">
        <v>29</v>
      </c>
      <c r="B47" s="449"/>
      <c r="C47" s="450"/>
      <c r="D47" s="164"/>
      <c r="E47" s="164"/>
      <c r="F47" s="451"/>
      <c r="G47" s="451"/>
      <c r="H47" s="451"/>
      <c r="I47" s="451"/>
      <c r="J47" s="451"/>
      <c r="K47" s="451"/>
      <c r="L47" s="451"/>
      <c r="M47" s="451"/>
      <c r="N47" s="451"/>
      <c r="O47" s="451"/>
      <c r="P47" s="451"/>
      <c r="Q47" s="179"/>
      <c r="R47" s="452"/>
      <c r="S47" s="453"/>
    </row>
    <row r="48" spans="1:19" s="61" customFormat="1" ht="15.75" customHeight="1">
      <c r="A48" s="177">
        <v>30</v>
      </c>
      <c r="B48" s="449"/>
      <c r="C48" s="450"/>
      <c r="D48" s="164"/>
      <c r="E48" s="164"/>
      <c r="F48" s="451"/>
      <c r="G48" s="451"/>
      <c r="H48" s="451"/>
      <c r="I48" s="451"/>
      <c r="J48" s="451"/>
      <c r="K48" s="451"/>
      <c r="L48" s="451"/>
      <c r="M48" s="451"/>
      <c r="N48" s="451"/>
      <c r="O48" s="451"/>
      <c r="P48" s="451"/>
      <c r="Q48" s="179"/>
      <c r="R48" s="452"/>
      <c r="S48" s="453"/>
    </row>
    <row r="49" spans="1:18" s="62" customFormat="1" ht="12" customHeight="1">
      <c r="A49" s="62" t="s">
        <v>57</v>
      </c>
    </row>
    <row r="50" spans="1:18" ht="12" customHeight="1">
      <c r="A50" s="62" t="s">
        <v>261</v>
      </c>
      <c r="B50" s="62"/>
      <c r="C50" s="62"/>
      <c r="D50" s="62"/>
      <c r="E50" s="62"/>
      <c r="F50" s="62"/>
      <c r="G50" s="62"/>
      <c r="H50" s="62"/>
      <c r="I50" s="62"/>
      <c r="J50" s="62"/>
      <c r="K50" s="62"/>
      <c r="L50" s="62"/>
      <c r="M50" s="62"/>
      <c r="N50" s="62"/>
      <c r="O50" s="62"/>
      <c r="P50" s="62"/>
      <c r="Q50" s="62"/>
      <c r="R50" s="62"/>
    </row>
    <row r="51" spans="1:18" ht="12" customHeight="1">
      <c r="A51" s="62" t="s">
        <v>262</v>
      </c>
      <c r="B51" s="62"/>
      <c r="C51" s="62"/>
      <c r="D51" s="62"/>
      <c r="E51" s="62"/>
      <c r="F51" s="62"/>
      <c r="G51" s="62"/>
      <c r="H51" s="62"/>
      <c r="I51" s="62"/>
      <c r="J51" s="62"/>
      <c r="K51" s="62"/>
      <c r="L51" s="62"/>
      <c r="M51" s="62"/>
      <c r="N51" s="62"/>
      <c r="O51" s="62"/>
      <c r="P51" s="62"/>
      <c r="Q51" s="62"/>
      <c r="R51" s="62"/>
    </row>
    <row r="52" spans="1:18" ht="12" customHeight="1">
      <c r="A52" s="62" t="s">
        <v>237</v>
      </c>
      <c r="B52" s="62"/>
      <c r="C52" s="62"/>
      <c r="D52" s="62"/>
      <c r="E52" s="62"/>
      <c r="F52" s="62"/>
      <c r="G52" s="62"/>
      <c r="H52" s="62"/>
      <c r="I52" s="62"/>
      <c r="J52" s="62"/>
      <c r="K52" s="62"/>
      <c r="L52" s="62"/>
      <c r="M52" s="62"/>
      <c r="N52" s="62"/>
      <c r="O52" s="62"/>
      <c r="P52" s="62"/>
      <c r="Q52" s="62"/>
      <c r="R52" s="62"/>
    </row>
    <row r="53" spans="1:18" ht="12" customHeight="1">
      <c r="A53" s="178" t="s">
        <v>263</v>
      </c>
      <c r="B53" s="62"/>
      <c r="C53" s="62"/>
      <c r="D53" s="62"/>
      <c r="E53" s="62"/>
      <c r="F53" s="62"/>
      <c r="G53" s="62"/>
      <c r="H53" s="62"/>
      <c r="I53" s="62"/>
      <c r="J53" s="62"/>
      <c r="K53" s="62"/>
      <c r="L53" s="62"/>
      <c r="M53" s="62"/>
      <c r="N53" s="62"/>
      <c r="O53" s="62"/>
      <c r="P53" s="62"/>
      <c r="Q53" s="62"/>
      <c r="R53" s="62"/>
    </row>
    <row r="54" spans="1:18">
      <c r="A54" s="178" t="s">
        <v>264</v>
      </c>
    </row>
    <row r="55" spans="1:18" ht="12" customHeight="1">
      <c r="A55" s="178" t="s">
        <v>63</v>
      </c>
    </row>
    <row r="56" spans="1:18" ht="12" customHeight="1">
      <c r="A56" s="178" t="s">
        <v>60</v>
      </c>
    </row>
    <row r="57" spans="1:18" ht="12" customHeight="1">
      <c r="A57" s="178" t="s">
        <v>231</v>
      </c>
    </row>
    <row r="58" spans="1:18">
      <c r="A58" s="62" t="s">
        <v>265</v>
      </c>
    </row>
    <row r="59" spans="1:18">
      <c r="A59" s="62" t="s">
        <v>266</v>
      </c>
      <c r="B59" s="62"/>
    </row>
  </sheetData>
  <sheetProtection algorithmName="SHA-512" hashValue="5h0JAmCk5+nymX74M44WpjZDDzrMSIM/894MgLdbVKhCc7ZRVm5g5qmCoIM7oriyzIT4+TL1wA+0eFqlmVopag==" saltValue="G0cJ+QpGHpbTT5jK8PSXWA==" spinCount="100000" sheet="1" objects="1" scenarios="1"/>
  <mergeCells count="103">
    <mergeCell ref="C6:R7"/>
    <mergeCell ref="A9:C10"/>
    <mergeCell ref="D9:J10"/>
    <mergeCell ref="K9:K10"/>
    <mergeCell ref="D12:Q13"/>
    <mergeCell ref="D15:E15"/>
    <mergeCell ref="R17:S18"/>
    <mergeCell ref="B19:C19"/>
    <mergeCell ref="F19:P19"/>
    <mergeCell ref="R19:S19"/>
    <mergeCell ref="B20:C20"/>
    <mergeCell ref="F20:P20"/>
    <mergeCell ref="R20:S20"/>
    <mergeCell ref="A17:A18"/>
    <mergeCell ref="B17:C18"/>
    <mergeCell ref="D17:D18"/>
    <mergeCell ref="E17:E18"/>
    <mergeCell ref="F17:P18"/>
    <mergeCell ref="Q17:Q18"/>
    <mergeCell ref="B23:C23"/>
    <mergeCell ref="F23:P23"/>
    <mergeCell ref="R23:S23"/>
    <mergeCell ref="B24:C24"/>
    <mergeCell ref="F24:P24"/>
    <mergeCell ref="R24:S24"/>
    <mergeCell ref="B21:C21"/>
    <mergeCell ref="F21:P21"/>
    <mergeCell ref="R21:S21"/>
    <mergeCell ref="B22:C22"/>
    <mergeCell ref="F22:P22"/>
    <mergeCell ref="R22:S22"/>
    <mergeCell ref="B27:C27"/>
    <mergeCell ref="F27:P27"/>
    <mergeCell ref="R27:S27"/>
    <mergeCell ref="B28:C28"/>
    <mergeCell ref="F28:P28"/>
    <mergeCell ref="R28:S28"/>
    <mergeCell ref="B25:C25"/>
    <mergeCell ref="F25:P25"/>
    <mergeCell ref="R25:S25"/>
    <mergeCell ref="B26:C26"/>
    <mergeCell ref="F26:P26"/>
    <mergeCell ref="R26:S26"/>
    <mergeCell ref="B31:C31"/>
    <mergeCell ref="F31:P31"/>
    <mergeCell ref="R31:S31"/>
    <mergeCell ref="B32:C32"/>
    <mergeCell ref="F32:P32"/>
    <mergeCell ref="R32:S32"/>
    <mergeCell ref="B29:C29"/>
    <mergeCell ref="F29:P29"/>
    <mergeCell ref="R29:S29"/>
    <mergeCell ref="B30:C30"/>
    <mergeCell ref="F30:P30"/>
    <mergeCell ref="R30:S30"/>
    <mergeCell ref="B35:C35"/>
    <mergeCell ref="F35:P35"/>
    <mergeCell ref="R35:S35"/>
    <mergeCell ref="B36:C36"/>
    <mergeCell ref="F36:P36"/>
    <mergeCell ref="R36:S36"/>
    <mergeCell ref="B33:C33"/>
    <mergeCell ref="F33:P33"/>
    <mergeCell ref="R33:S33"/>
    <mergeCell ref="B34:C34"/>
    <mergeCell ref="F34:P34"/>
    <mergeCell ref="R34:S34"/>
    <mergeCell ref="B39:C39"/>
    <mergeCell ref="F39:P39"/>
    <mergeCell ref="R39:S39"/>
    <mergeCell ref="B40:C40"/>
    <mergeCell ref="F40:P40"/>
    <mergeCell ref="R40:S40"/>
    <mergeCell ref="B37:C37"/>
    <mergeCell ref="F37:P37"/>
    <mergeCell ref="R37:S37"/>
    <mergeCell ref="B38:C38"/>
    <mergeCell ref="F38:P38"/>
    <mergeCell ref="R38:S38"/>
    <mergeCell ref="B43:C43"/>
    <mergeCell ref="F43:P43"/>
    <mergeCell ref="R43:S43"/>
    <mergeCell ref="B44:C44"/>
    <mergeCell ref="F44:P44"/>
    <mergeCell ref="R44:S44"/>
    <mergeCell ref="B41:C41"/>
    <mergeCell ref="F41:P41"/>
    <mergeCell ref="R41:S41"/>
    <mergeCell ref="B42:C42"/>
    <mergeCell ref="F42:P42"/>
    <mergeCell ref="R42:S42"/>
    <mergeCell ref="B47:C47"/>
    <mergeCell ref="F47:P47"/>
    <mergeCell ref="R47:S47"/>
    <mergeCell ref="B48:C48"/>
    <mergeCell ref="F48:P48"/>
    <mergeCell ref="R48:S48"/>
    <mergeCell ref="B45:C45"/>
    <mergeCell ref="F45:P45"/>
    <mergeCell ref="R45:S45"/>
    <mergeCell ref="B46:C46"/>
    <mergeCell ref="F46:P46"/>
    <mergeCell ref="R46:S46"/>
  </mergeCells>
  <phoneticPr fontId="3"/>
  <dataValidations count="1">
    <dataValidation type="list" showInputMessage="1" showErrorMessage="1" sqref="Q19:Q48" xr:uid="{00000000-0002-0000-0900-000000000000}">
      <formula1>"術者,指導的助手"</formula1>
    </dataValidation>
  </dataValidations>
  <printOptions horizontalCentered="1"/>
  <pageMargins left="0.78740157480314965" right="0.55118110236220474" top="0.78740157480314965" bottom="0.59055118110236227" header="0.51181102362204722" footer="0.51181102362204722"/>
  <pageSetup paperSize="9" scale="9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848AF-CB40-4652-A8C2-A1DEB6936F63}">
  <dimension ref="A1:AE152"/>
  <sheetViews>
    <sheetView showGridLines="0" workbookViewId="0">
      <selection activeCell="D4" sqref="D4:Z5"/>
    </sheetView>
  </sheetViews>
  <sheetFormatPr defaultColWidth="2.5" defaultRowHeight="13.5"/>
  <cols>
    <col min="1" max="18" width="3" style="83" customWidth="1"/>
    <col min="19" max="28" width="3" style="80" customWidth="1"/>
    <col min="29" max="29" width="3.125" style="80" customWidth="1"/>
    <col min="30" max="16384" width="2.5" style="80"/>
  </cols>
  <sheetData>
    <row r="1" spans="1:29" s="84" customFormat="1" ht="15" customHeight="1">
      <c r="A1" s="85" t="s">
        <v>9</v>
      </c>
      <c r="B1" s="85"/>
      <c r="C1" s="85"/>
      <c r="D1" s="85"/>
      <c r="E1" s="85"/>
      <c r="F1" s="86"/>
      <c r="G1" s="85"/>
      <c r="H1" s="85"/>
      <c r="I1" s="85"/>
      <c r="J1" s="85"/>
      <c r="K1" s="85"/>
      <c r="L1" s="85"/>
      <c r="M1" s="85"/>
      <c r="N1" s="85"/>
      <c r="O1" s="85"/>
      <c r="P1" s="85"/>
      <c r="Q1" s="85"/>
      <c r="R1" s="85"/>
      <c r="S1" s="499" t="s">
        <v>10</v>
      </c>
      <c r="T1" s="499"/>
      <c r="U1" s="499"/>
      <c r="V1" s="499"/>
      <c r="W1" s="499"/>
      <c r="X1" s="499"/>
      <c r="Y1" s="499"/>
      <c r="Z1" s="499"/>
      <c r="AA1" s="499"/>
      <c r="AB1" s="499"/>
      <c r="AC1" s="499"/>
    </row>
    <row r="2" spans="1:29" ht="15" customHeight="1">
      <c r="A2" s="87"/>
      <c r="B2" s="87"/>
      <c r="C2" s="87"/>
      <c r="D2" s="87"/>
      <c r="E2" s="87"/>
      <c r="F2" s="87"/>
      <c r="G2" s="87"/>
      <c r="H2" s="87"/>
      <c r="I2" s="87"/>
      <c r="J2" s="87"/>
      <c r="K2" s="87"/>
      <c r="L2" s="87"/>
      <c r="M2" s="87"/>
      <c r="N2" s="87"/>
      <c r="O2" s="87"/>
      <c r="P2" s="87"/>
      <c r="Q2" s="87"/>
      <c r="R2" s="87"/>
      <c r="S2" s="87"/>
      <c r="T2" s="87"/>
      <c r="U2" s="87"/>
      <c r="V2" s="87"/>
      <c r="W2" s="87"/>
      <c r="X2" s="87"/>
      <c r="Y2" s="87"/>
      <c r="Z2" s="87"/>
      <c r="AA2" s="87"/>
      <c r="AB2" s="87"/>
      <c r="AC2" s="100" t="s">
        <v>284</v>
      </c>
    </row>
    <row r="3" spans="1:29" ht="24" customHeight="1">
      <c r="R3" s="88"/>
    </row>
    <row r="4" spans="1:29" ht="22.5" customHeight="1">
      <c r="C4" s="80"/>
      <c r="D4" s="500" t="s">
        <v>285</v>
      </c>
      <c r="E4" s="501"/>
      <c r="F4" s="501"/>
      <c r="G4" s="501"/>
      <c r="H4" s="501"/>
      <c r="I4" s="501"/>
      <c r="J4" s="501"/>
      <c r="K4" s="501"/>
      <c r="L4" s="501"/>
      <c r="M4" s="501"/>
      <c r="N4" s="501"/>
      <c r="O4" s="501"/>
      <c r="P4" s="501"/>
      <c r="Q4" s="501"/>
      <c r="R4" s="501"/>
      <c r="S4" s="501"/>
      <c r="T4" s="501"/>
      <c r="U4" s="501"/>
      <c r="V4" s="501"/>
      <c r="W4" s="501"/>
      <c r="X4" s="501"/>
      <c r="Y4" s="501"/>
      <c r="Z4" s="502"/>
    </row>
    <row r="5" spans="1:29" ht="22.5" customHeight="1">
      <c r="C5" s="89"/>
      <c r="D5" s="503"/>
      <c r="E5" s="504"/>
      <c r="F5" s="504"/>
      <c r="G5" s="504"/>
      <c r="H5" s="504"/>
      <c r="I5" s="504"/>
      <c r="J5" s="504"/>
      <c r="K5" s="504"/>
      <c r="L5" s="504"/>
      <c r="M5" s="504"/>
      <c r="N5" s="504"/>
      <c r="O5" s="504"/>
      <c r="P5" s="504"/>
      <c r="Q5" s="504"/>
      <c r="R5" s="504"/>
      <c r="S5" s="504"/>
      <c r="T5" s="504"/>
      <c r="U5" s="504"/>
      <c r="V5" s="504"/>
      <c r="W5" s="504"/>
      <c r="X5" s="504"/>
      <c r="Y5" s="504"/>
      <c r="Z5" s="505"/>
    </row>
    <row r="6" spans="1:29" s="82" customFormat="1" ht="12">
      <c r="A6" s="83"/>
      <c r="B6" s="83"/>
      <c r="C6" s="83"/>
      <c r="D6" s="83"/>
      <c r="E6" s="83"/>
      <c r="F6" s="90"/>
      <c r="G6" s="83"/>
      <c r="H6" s="83"/>
      <c r="I6" s="83"/>
      <c r="J6" s="83"/>
      <c r="K6" s="83"/>
      <c r="L6" s="83"/>
      <c r="M6" s="83"/>
      <c r="N6" s="83"/>
      <c r="O6" s="83"/>
      <c r="P6" s="83"/>
      <c r="Q6" s="83"/>
      <c r="R6" s="83"/>
    </row>
    <row r="7" spans="1:29" s="82" customFormat="1" ht="13.5" customHeight="1">
      <c r="A7" s="83"/>
      <c r="B7" s="83"/>
      <c r="C7" s="83"/>
      <c r="D7" s="83"/>
      <c r="E7" s="83"/>
      <c r="F7" s="90"/>
      <c r="G7" s="83"/>
      <c r="H7" s="83"/>
      <c r="I7" s="83"/>
      <c r="J7" s="83"/>
      <c r="K7" s="83"/>
      <c r="L7" s="83"/>
      <c r="M7" s="83"/>
      <c r="N7" s="83"/>
      <c r="O7" s="83"/>
      <c r="P7" s="83"/>
      <c r="Q7" s="83"/>
      <c r="R7" s="83"/>
    </row>
    <row r="8" spans="1:29" s="82" customFormat="1" ht="13.5" customHeight="1">
      <c r="C8" s="83" t="s">
        <v>286</v>
      </c>
      <c r="E8" s="83"/>
      <c r="F8" s="83"/>
      <c r="G8" s="90"/>
      <c r="H8" s="83"/>
      <c r="I8" s="83"/>
      <c r="J8" s="83"/>
      <c r="K8" s="83"/>
      <c r="L8" s="83"/>
      <c r="M8" s="83"/>
      <c r="N8" s="83"/>
      <c r="O8" s="83"/>
      <c r="P8" s="83"/>
      <c r="Q8" s="83"/>
      <c r="R8" s="83"/>
      <c r="S8" s="83"/>
    </row>
    <row r="9" spans="1:29" s="82" customFormat="1" ht="13.5" customHeight="1">
      <c r="C9" s="82" t="s">
        <v>287</v>
      </c>
    </row>
    <row r="10" spans="1:29" s="82" customFormat="1" ht="13.5" customHeight="1">
      <c r="C10" s="93" t="s">
        <v>288</v>
      </c>
      <c r="I10" s="82" t="s">
        <v>289</v>
      </c>
    </row>
    <row r="11" spans="1:29" s="82" customFormat="1" ht="13.5" customHeight="1">
      <c r="C11" s="93"/>
    </row>
    <row r="12" spans="1:29" s="82" customFormat="1" ht="13.5" customHeight="1">
      <c r="C12" s="110" t="s">
        <v>290</v>
      </c>
    </row>
    <row r="13" spans="1:29" s="82" customFormat="1" ht="13.5" customHeight="1">
      <c r="C13" s="110" t="s">
        <v>291</v>
      </c>
    </row>
    <row r="14" spans="1:29" s="82" customFormat="1" ht="13.5" customHeight="1">
      <c r="C14" s="111" t="s">
        <v>292</v>
      </c>
      <c r="D14" s="93"/>
    </row>
    <row r="15" spans="1:29" s="82" customFormat="1" ht="13.5" customHeight="1">
      <c r="C15" s="110"/>
      <c r="D15" s="93"/>
    </row>
    <row r="16" spans="1:29" s="82" customFormat="1" ht="13.5" customHeight="1">
      <c r="C16" s="110"/>
      <c r="D16" s="93"/>
    </row>
    <row r="17" spans="3:5" s="82" customFormat="1" ht="13.5" customHeight="1">
      <c r="C17" s="111"/>
      <c r="D17" s="93"/>
    </row>
    <row r="18" spans="3:5" s="82" customFormat="1" ht="13.5" customHeight="1">
      <c r="D18" s="93"/>
    </row>
    <row r="19" spans="3:5" s="82" customFormat="1" ht="13.5" customHeight="1">
      <c r="C19" s="82" t="s">
        <v>293</v>
      </c>
      <c r="E19" s="93"/>
    </row>
    <row r="20" spans="3:5" s="82" customFormat="1" ht="13.5" customHeight="1">
      <c r="E20" s="93"/>
    </row>
    <row r="21" spans="3:5" s="82" customFormat="1" ht="13.5" customHeight="1">
      <c r="E21" s="93"/>
    </row>
    <row r="22" spans="3:5" s="82" customFormat="1" ht="13.5" customHeight="1">
      <c r="C22" s="82" t="s">
        <v>294</v>
      </c>
      <c r="E22" s="93"/>
    </row>
    <row r="23" spans="3:5" s="82" customFormat="1" ht="13.5" customHeight="1">
      <c r="C23" s="82" t="s">
        <v>295</v>
      </c>
      <c r="E23" s="93"/>
    </row>
    <row r="24" spans="3:5" s="82" customFormat="1" ht="13.5" customHeight="1">
      <c r="E24" s="93"/>
    </row>
    <row r="25" spans="3:5" s="82" customFormat="1" ht="13.5" customHeight="1">
      <c r="E25" s="93"/>
    </row>
    <row r="26" spans="3:5" s="82" customFormat="1" ht="13.5" customHeight="1">
      <c r="C26" s="82" t="s">
        <v>296</v>
      </c>
      <c r="E26" s="93"/>
    </row>
    <row r="27" spans="3:5" s="82" customFormat="1" ht="13.5" customHeight="1">
      <c r="C27" s="82" t="s">
        <v>297</v>
      </c>
      <c r="E27" s="93"/>
    </row>
    <row r="28" spans="3:5" s="82" customFormat="1" ht="13.5" customHeight="1">
      <c r="C28" s="82" t="s">
        <v>298</v>
      </c>
      <c r="E28" s="93"/>
    </row>
    <row r="29" spans="3:5" s="82" customFormat="1" ht="13.5" customHeight="1"/>
    <row r="30" spans="3:5" s="82" customFormat="1" ht="13.5" customHeight="1"/>
    <row r="31" spans="3:5" s="82" customFormat="1" ht="13.5" customHeight="1"/>
    <row r="32" spans="3:5" s="82" customFormat="1" ht="13.5" customHeight="1">
      <c r="C32" s="82" t="s">
        <v>299</v>
      </c>
    </row>
    <row r="33" spans="1:31" s="82" customFormat="1" ht="13.5" customHeight="1"/>
    <row r="34" spans="1:31" s="82" customFormat="1" ht="13.5" customHeight="1"/>
    <row r="35" spans="1:31" s="82" customFormat="1" ht="13.5" customHeight="1"/>
    <row r="36" spans="1:31" s="82" customFormat="1" ht="13.5" customHeight="1"/>
    <row r="37" spans="1:31" s="82" customFormat="1" ht="18.75" customHeight="1">
      <c r="B37" s="112" t="s">
        <v>300</v>
      </c>
      <c r="C37" s="112"/>
      <c r="D37" s="112" t="s">
        <v>301</v>
      </c>
    </row>
    <row r="38" spans="1:31" s="82" customFormat="1" ht="13.5" customHeight="1"/>
    <row r="39" spans="1:31" s="82" customFormat="1" ht="13.5" customHeight="1"/>
    <row r="40" spans="1:31" s="82" customFormat="1" ht="13.5" customHeight="1"/>
    <row r="41" spans="1:31" s="82" customFormat="1" ht="12"/>
    <row r="42" spans="1:31" ht="27" customHeight="1">
      <c r="A42" s="80"/>
      <c r="B42" s="80"/>
      <c r="C42" s="80"/>
      <c r="D42" s="80"/>
      <c r="E42" s="80"/>
      <c r="F42" s="80"/>
      <c r="G42" s="80"/>
      <c r="H42" s="80"/>
      <c r="I42" s="80"/>
      <c r="J42" s="506" t="s">
        <v>34</v>
      </c>
      <c r="K42" s="506"/>
      <c r="L42" s="506"/>
      <c r="M42" s="507"/>
      <c r="N42" s="508"/>
      <c r="O42" s="509"/>
      <c r="P42" s="509"/>
      <c r="Q42" s="509"/>
      <c r="R42" s="509"/>
      <c r="S42" s="509"/>
      <c r="T42" s="509"/>
      <c r="U42" s="509"/>
      <c r="V42" s="509"/>
      <c r="W42" s="509"/>
      <c r="X42" s="510"/>
      <c r="Z42" s="92" t="s">
        <v>55</v>
      </c>
      <c r="AE42" s="91"/>
    </row>
    <row r="43" spans="1:31" ht="12" customHeight="1">
      <c r="A43" s="80"/>
      <c r="B43" s="80"/>
      <c r="C43" s="80"/>
      <c r="D43" s="80"/>
      <c r="E43" s="80"/>
      <c r="F43" s="80"/>
      <c r="G43" s="80"/>
      <c r="H43" s="80"/>
      <c r="I43" s="80"/>
      <c r="J43" s="80"/>
      <c r="K43" s="80"/>
      <c r="L43" s="80"/>
      <c r="M43" s="80"/>
      <c r="N43" s="80"/>
      <c r="O43" s="80"/>
      <c r="P43" s="80"/>
      <c r="Q43" s="80"/>
      <c r="R43" s="80"/>
    </row>
    <row r="44" spans="1:31" s="84" customFormat="1" ht="11.25">
      <c r="Y44" s="113" t="s">
        <v>302</v>
      </c>
    </row>
    <row r="45" spans="1:31">
      <c r="A45" s="80"/>
      <c r="B45" s="80"/>
      <c r="C45" s="80"/>
      <c r="D45" s="80"/>
      <c r="E45" s="80"/>
      <c r="F45" s="80"/>
      <c r="G45" s="80"/>
      <c r="H45" s="80"/>
      <c r="I45" s="80"/>
      <c r="J45" s="80"/>
      <c r="K45" s="80"/>
      <c r="L45" s="80"/>
      <c r="M45" s="80"/>
      <c r="N45" s="80"/>
      <c r="O45" s="80"/>
      <c r="P45" s="80"/>
      <c r="Q45" s="80"/>
      <c r="R45" s="80"/>
    </row>
    <row r="46" spans="1:31">
      <c r="A46" s="80"/>
      <c r="B46" s="80"/>
      <c r="C46" s="80"/>
      <c r="D46" s="80"/>
      <c r="E46" s="80"/>
      <c r="F46" s="80"/>
      <c r="G46" s="80"/>
      <c r="H46" s="80"/>
      <c r="I46" s="80"/>
      <c r="J46" s="80"/>
      <c r="K46" s="80"/>
      <c r="L46" s="80"/>
      <c r="M46" s="80"/>
      <c r="N46" s="80"/>
      <c r="O46" s="80"/>
      <c r="P46" s="80"/>
      <c r="Q46" s="80"/>
      <c r="R46" s="80"/>
    </row>
    <row r="47" spans="1:31">
      <c r="A47" s="80"/>
      <c r="B47" s="80"/>
      <c r="C47" s="80"/>
      <c r="D47" s="80"/>
      <c r="E47" s="80"/>
      <c r="F47" s="80"/>
      <c r="G47" s="80"/>
      <c r="H47" s="80"/>
      <c r="I47" s="80"/>
      <c r="J47" s="80"/>
      <c r="K47" s="80"/>
      <c r="L47" s="80"/>
      <c r="M47" s="80"/>
      <c r="N47" s="80"/>
      <c r="O47" s="80"/>
      <c r="P47" s="80"/>
      <c r="Q47" s="80"/>
      <c r="R47" s="80"/>
    </row>
    <row r="48" spans="1:31">
      <c r="A48" s="80"/>
      <c r="B48" s="80"/>
      <c r="C48" s="80"/>
      <c r="D48" s="80"/>
      <c r="E48" s="80"/>
      <c r="F48" s="80"/>
      <c r="G48" s="80"/>
      <c r="H48" s="80"/>
      <c r="I48" s="80"/>
      <c r="J48" s="80"/>
      <c r="K48" s="80"/>
      <c r="L48" s="80"/>
      <c r="M48" s="80"/>
      <c r="N48" s="80"/>
      <c r="O48" s="80"/>
      <c r="P48" s="80"/>
      <c r="Q48" s="80"/>
      <c r="R48" s="80"/>
    </row>
    <row r="49" s="80" customFormat="1"/>
    <row r="50" s="80" customFormat="1"/>
    <row r="51" s="80" customFormat="1"/>
    <row r="52" s="80" customFormat="1"/>
    <row r="53" s="80" customFormat="1"/>
    <row r="54" s="80" customFormat="1"/>
    <row r="55" s="80" customFormat="1"/>
    <row r="56" s="80" customFormat="1"/>
    <row r="57" s="80" customFormat="1"/>
    <row r="58" s="80" customFormat="1"/>
    <row r="59" s="80" customFormat="1"/>
    <row r="60" s="80" customFormat="1"/>
    <row r="61" s="80" customFormat="1"/>
    <row r="62" s="80" customFormat="1"/>
    <row r="63" s="80" customFormat="1"/>
    <row r="64" s="80" customFormat="1"/>
    <row r="65" s="80" customFormat="1"/>
    <row r="66" s="80" customFormat="1"/>
    <row r="67" s="80" customFormat="1"/>
    <row r="68" s="80" customFormat="1"/>
    <row r="69" s="80" customFormat="1"/>
    <row r="70" s="80" customFormat="1"/>
    <row r="71" s="80" customFormat="1"/>
    <row r="72" s="80" customFormat="1"/>
    <row r="73" s="80" customFormat="1"/>
    <row r="74" s="80" customFormat="1"/>
    <row r="75" s="80" customFormat="1"/>
    <row r="76" s="80" customFormat="1"/>
    <row r="77" s="80" customFormat="1"/>
    <row r="78" s="80" customFormat="1"/>
    <row r="79" s="80" customFormat="1"/>
    <row r="80" s="80" customFormat="1"/>
    <row r="81" s="80" customFormat="1"/>
    <row r="82" s="80" customFormat="1"/>
    <row r="83" s="80" customFormat="1"/>
    <row r="84" s="80" customFormat="1"/>
    <row r="85" s="80" customFormat="1"/>
    <row r="86" s="80" customFormat="1"/>
    <row r="87" s="80" customFormat="1"/>
    <row r="88" s="80" customFormat="1"/>
    <row r="89" s="80" customFormat="1"/>
    <row r="90" s="80" customFormat="1"/>
    <row r="91" s="80" customFormat="1"/>
    <row r="92" s="80" customFormat="1"/>
    <row r="93" s="80" customFormat="1"/>
    <row r="94" s="80" customFormat="1"/>
    <row r="95" s="80" customFormat="1"/>
    <row r="96" s="80" customFormat="1"/>
    <row r="97" s="80" customFormat="1"/>
    <row r="98" s="80" customFormat="1"/>
    <row r="99" s="80" customFormat="1"/>
    <row r="100" s="80" customFormat="1"/>
    <row r="101" s="80" customFormat="1"/>
    <row r="102" s="80" customFormat="1"/>
    <row r="103" s="80" customFormat="1"/>
    <row r="104" s="80" customFormat="1"/>
    <row r="105" s="80" customFormat="1"/>
    <row r="106" s="80" customFormat="1"/>
    <row r="107" s="80" customFormat="1"/>
    <row r="108" s="80" customFormat="1"/>
    <row r="109" s="80" customFormat="1"/>
    <row r="110" s="80" customFormat="1"/>
    <row r="111" s="80" customFormat="1"/>
    <row r="112" s="80" customFormat="1"/>
    <row r="113" s="80" customFormat="1"/>
    <row r="114" s="80" customFormat="1"/>
    <row r="115" s="80" customFormat="1"/>
    <row r="116" s="80" customFormat="1"/>
    <row r="117" s="80" customFormat="1"/>
    <row r="118" s="80" customFormat="1"/>
    <row r="119" s="80" customFormat="1"/>
    <row r="120" s="80" customFormat="1"/>
    <row r="121" s="80" customFormat="1"/>
    <row r="122" s="80" customFormat="1"/>
    <row r="123" s="80" customFormat="1"/>
    <row r="124" s="80" customFormat="1"/>
    <row r="125" s="80" customFormat="1"/>
    <row r="126" s="80" customFormat="1"/>
    <row r="127" s="80" customFormat="1"/>
    <row r="128" s="80" customFormat="1"/>
    <row r="129" s="80" customFormat="1"/>
    <row r="130" s="80" customFormat="1"/>
    <row r="131" s="80" customFormat="1"/>
    <row r="132" s="80" customFormat="1"/>
    <row r="133" s="80" customFormat="1"/>
    <row r="134" s="80" customFormat="1"/>
    <row r="135" s="80" customFormat="1"/>
    <row r="136" s="80" customFormat="1"/>
    <row r="137" s="80" customFormat="1"/>
    <row r="138" s="80" customFormat="1"/>
    <row r="139" s="80" customFormat="1"/>
    <row r="140" s="80" customFormat="1"/>
    <row r="141" s="80" customFormat="1"/>
    <row r="142" s="80" customFormat="1"/>
    <row r="143" s="80" customFormat="1"/>
    <row r="144" s="80" customFormat="1"/>
    <row r="145" s="80" customFormat="1"/>
    <row r="146" s="80" customFormat="1"/>
    <row r="147" s="80" customFormat="1"/>
    <row r="148" s="80" customFormat="1"/>
    <row r="149" s="80" customFormat="1"/>
    <row r="150" s="80" customFormat="1"/>
    <row r="151" s="80" customFormat="1"/>
    <row r="152" s="80" customFormat="1"/>
  </sheetData>
  <sheetProtection algorithmName="SHA-512" hashValue="LnuNLhQiFDS34jQoYALoGXOCcmj5Mqam3H/eb66vi03vSnPWMhEU99trICnxsdwv41XRSh+4MpsUP0BpS+EraQ==" saltValue="MR/aFqd86voFmTgAKIjg3g==" spinCount="100000" sheet="1" objects="1" scenarios="1"/>
  <mergeCells count="4">
    <mergeCell ref="S1:AC1"/>
    <mergeCell ref="D4:Z5"/>
    <mergeCell ref="J42:M42"/>
    <mergeCell ref="N42:X42"/>
  </mergeCells>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C246"/>
  <sheetViews>
    <sheetView showGridLines="0" showRowColHeaders="0" zoomScaleNormal="100" workbookViewId="0">
      <selection activeCell="C4" sqref="C4:Y5"/>
    </sheetView>
  </sheetViews>
  <sheetFormatPr defaultColWidth="9" defaultRowHeight="13.5"/>
  <cols>
    <col min="1" max="18" width="3.125" style="21" customWidth="1"/>
    <col min="19" max="29" width="3.125" style="1" customWidth="1"/>
    <col min="30" max="16384" width="9" style="1"/>
  </cols>
  <sheetData>
    <row r="1" spans="1:55" s="2" customFormat="1" ht="12" customHeight="1">
      <c r="A1" s="17" t="s">
        <v>9</v>
      </c>
      <c r="B1" s="17"/>
      <c r="C1" s="17"/>
      <c r="D1" s="17"/>
      <c r="E1" s="17"/>
      <c r="F1" s="18"/>
      <c r="G1" s="17"/>
      <c r="H1" s="17"/>
      <c r="I1" s="17"/>
      <c r="J1" s="17"/>
      <c r="K1" s="17"/>
      <c r="L1" s="17"/>
      <c r="M1" s="17"/>
      <c r="N1" s="17"/>
      <c r="O1" s="17"/>
      <c r="P1" s="17"/>
      <c r="Q1" s="17"/>
      <c r="R1" s="17"/>
      <c r="S1" s="17"/>
      <c r="T1" s="17"/>
      <c r="U1" s="17"/>
      <c r="V1" s="17"/>
      <c r="W1" s="17"/>
      <c r="X1" s="17"/>
      <c r="Y1" s="17"/>
      <c r="Z1" s="17"/>
      <c r="AA1" s="94" t="s">
        <v>10</v>
      </c>
    </row>
    <row r="2" spans="1:55">
      <c r="A2" s="20"/>
      <c r="B2" s="20"/>
      <c r="C2" s="20"/>
      <c r="D2" s="20"/>
      <c r="E2" s="20"/>
      <c r="F2" s="20"/>
      <c r="G2" s="20"/>
      <c r="H2" s="20"/>
      <c r="I2" s="20"/>
      <c r="J2" s="20"/>
      <c r="K2" s="20"/>
      <c r="L2" s="20"/>
      <c r="M2" s="20"/>
      <c r="N2" s="20"/>
      <c r="O2" s="20"/>
      <c r="P2" s="20"/>
      <c r="Q2" s="20"/>
      <c r="R2" s="20"/>
      <c r="S2" s="20"/>
      <c r="T2" s="20"/>
      <c r="U2" s="20"/>
      <c r="V2" s="20"/>
      <c r="W2" s="20"/>
      <c r="X2" s="20"/>
      <c r="Y2" s="20"/>
      <c r="Z2" s="20"/>
      <c r="AA2" s="94" t="s">
        <v>197</v>
      </c>
    </row>
    <row r="3" spans="1:55">
      <c r="Q3" s="26"/>
      <c r="R3" s="1"/>
    </row>
    <row r="4" spans="1:55" ht="15" customHeight="1">
      <c r="C4" s="226" t="s">
        <v>223</v>
      </c>
      <c r="D4" s="227"/>
      <c r="E4" s="227"/>
      <c r="F4" s="227"/>
      <c r="G4" s="227"/>
      <c r="H4" s="227"/>
      <c r="I4" s="227"/>
      <c r="J4" s="227"/>
      <c r="K4" s="227"/>
      <c r="L4" s="227"/>
      <c r="M4" s="227"/>
      <c r="N4" s="227"/>
      <c r="O4" s="227"/>
      <c r="P4" s="227"/>
      <c r="Q4" s="227"/>
      <c r="R4" s="227"/>
      <c r="S4" s="227"/>
      <c r="T4" s="227"/>
      <c r="U4" s="227"/>
      <c r="V4" s="227"/>
      <c r="W4" s="227"/>
      <c r="X4" s="227"/>
      <c r="Y4" s="228"/>
    </row>
    <row r="5" spans="1:55" ht="15" customHeight="1">
      <c r="B5" s="27"/>
      <c r="C5" s="229"/>
      <c r="D5" s="230"/>
      <c r="E5" s="230"/>
      <c r="F5" s="230"/>
      <c r="G5" s="230"/>
      <c r="H5" s="230"/>
      <c r="I5" s="230"/>
      <c r="J5" s="230"/>
      <c r="K5" s="230"/>
      <c r="L5" s="230"/>
      <c r="M5" s="230"/>
      <c r="N5" s="230"/>
      <c r="O5" s="230"/>
      <c r="P5" s="230"/>
      <c r="Q5" s="230"/>
      <c r="R5" s="230"/>
      <c r="S5" s="230"/>
      <c r="T5" s="230"/>
      <c r="U5" s="230"/>
      <c r="V5" s="230"/>
      <c r="W5" s="230"/>
      <c r="X5" s="230"/>
      <c r="Y5" s="231"/>
    </row>
    <row r="6" spans="1:55">
      <c r="E6" s="22"/>
      <c r="R6" s="1"/>
    </row>
    <row r="7" spans="1:55">
      <c r="A7" s="23"/>
      <c r="B7" s="23"/>
      <c r="C7" s="23"/>
      <c r="D7" s="23"/>
      <c r="E7" s="23"/>
      <c r="F7" s="23"/>
      <c r="G7" s="23"/>
      <c r="H7" s="23"/>
      <c r="I7" s="23"/>
      <c r="J7" s="23"/>
      <c r="K7" s="1"/>
      <c r="L7" s="1"/>
      <c r="M7" s="1"/>
      <c r="N7" s="1"/>
      <c r="O7" s="1"/>
      <c r="P7" s="1"/>
      <c r="Q7" s="1"/>
      <c r="R7" s="1"/>
      <c r="U7" s="214" t="s">
        <v>330</v>
      </c>
      <c r="V7" s="232"/>
      <c r="W7" s="28" t="s">
        <v>20</v>
      </c>
      <c r="X7" s="30"/>
      <c r="Y7" s="23" t="s">
        <v>32</v>
      </c>
      <c r="Z7" s="30"/>
      <c r="AA7" s="23" t="s">
        <v>33</v>
      </c>
    </row>
    <row r="8" spans="1:55" ht="7.5" customHeight="1">
      <c r="J8" s="9"/>
      <c r="R8" s="1"/>
    </row>
    <row r="9" spans="1:55" s="8" customFormat="1" ht="24" customHeight="1">
      <c r="A9" s="103" t="s">
        <v>34</v>
      </c>
      <c r="C9" s="49"/>
      <c r="D9" s="49"/>
      <c r="E9" s="51"/>
      <c r="F9" s="233">
        <f>'１'!F14</f>
        <v>0</v>
      </c>
      <c r="G9" s="234"/>
      <c r="H9" s="234"/>
      <c r="I9" s="234"/>
      <c r="J9" s="234"/>
      <c r="K9" s="234"/>
      <c r="L9" s="234"/>
      <c r="M9" s="234"/>
      <c r="N9" s="234"/>
      <c r="O9" s="234"/>
      <c r="P9" s="235"/>
      <c r="Q9" s="9"/>
      <c r="R9" s="103"/>
      <c r="S9" s="14"/>
      <c r="T9" s="14"/>
      <c r="U9" s="14"/>
      <c r="V9" s="14"/>
      <c r="W9" s="14"/>
      <c r="X9" s="14"/>
      <c r="Y9" s="14"/>
      <c r="Z9" s="14"/>
      <c r="AA9" s="14"/>
      <c r="AC9" s="15"/>
      <c r="AD9" s="40"/>
      <c r="AE9" s="36"/>
      <c r="AF9" s="15"/>
      <c r="AG9" s="15"/>
      <c r="AH9" s="15"/>
      <c r="AI9" s="15"/>
      <c r="AJ9" s="15"/>
      <c r="AK9" s="15"/>
      <c r="AL9" s="15"/>
      <c r="AM9" s="15"/>
      <c r="AN9" s="15"/>
      <c r="AO9" s="15"/>
      <c r="AP9" s="15"/>
      <c r="AQ9" s="15"/>
      <c r="AR9" s="15"/>
      <c r="AS9" s="15"/>
      <c r="AT9" s="15"/>
      <c r="AU9" s="15"/>
      <c r="AV9" s="15"/>
      <c r="AW9" s="15"/>
      <c r="AX9" s="15"/>
      <c r="AY9" s="15"/>
      <c r="AZ9" s="15"/>
      <c r="BA9" s="15"/>
      <c r="BB9" s="15"/>
      <c r="BC9" s="15"/>
    </row>
    <row r="10" spans="1:55" ht="7.5" customHeight="1">
      <c r="A10" s="28"/>
      <c r="B10" s="28"/>
      <c r="C10" s="28"/>
      <c r="D10" s="28"/>
      <c r="R10" s="1"/>
    </row>
    <row r="11" spans="1:55" s="32" customFormat="1">
      <c r="A11" s="21" t="s">
        <v>42</v>
      </c>
      <c r="B11" s="21"/>
      <c r="C11" s="21"/>
      <c r="D11" s="21"/>
      <c r="E11" s="21"/>
      <c r="F11" s="21"/>
      <c r="G11" s="21"/>
      <c r="H11" s="21"/>
      <c r="I11" s="21"/>
      <c r="J11" s="21"/>
      <c r="K11" s="21"/>
      <c r="L11" s="21"/>
      <c r="M11" s="21"/>
      <c r="N11" s="21"/>
      <c r="O11" s="21"/>
      <c r="P11" s="21"/>
      <c r="Q11" s="21"/>
    </row>
    <row r="12" spans="1:55" ht="7.5" customHeight="1">
      <c r="R12" s="1"/>
    </row>
    <row r="13" spans="1:55" ht="18.75" customHeight="1">
      <c r="B13" s="221"/>
      <c r="C13" s="222"/>
      <c r="D13" s="28" t="s">
        <v>35</v>
      </c>
      <c r="E13" s="221"/>
      <c r="F13" s="222"/>
      <c r="G13" s="28" t="s">
        <v>36</v>
      </c>
      <c r="H13" s="223"/>
      <c r="I13" s="224"/>
      <c r="J13" s="224"/>
      <c r="K13" s="224"/>
      <c r="L13" s="224"/>
      <c r="M13" s="224"/>
      <c r="N13" s="224"/>
      <c r="O13" s="224"/>
      <c r="P13" s="224"/>
      <c r="Q13" s="224"/>
      <c r="R13" s="224"/>
      <c r="S13" s="224"/>
      <c r="T13" s="224"/>
      <c r="U13" s="224"/>
      <c r="V13" s="224"/>
      <c r="W13" s="224"/>
      <c r="X13" s="224"/>
      <c r="Y13" s="224"/>
      <c r="Z13" s="224"/>
      <c r="AA13" s="225"/>
    </row>
    <row r="14" spans="1:55" ht="6" customHeight="1">
      <c r="B14" s="33"/>
      <c r="C14" s="33"/>
      <c r="D14" s="28"/>
      <c r="E14" s="33"/>
      <c r="F14" s="33"/>
      <c r="G14" s="28"/>
      <c r="H14" s="34"/>
      <c r="I14" s="34"/>
      <c r="J14" s="34"/>
      <c r="K14" s="34"/>
      <c r="L14" s="34"/>
      <c r="M14" s="34"/>
      <c r="N14" s="34"/>
      <c r="O14" s="34"/>
      <c r="P14" s="34"/>
      <c r="Q14" s="34"/>
      <c r="R14" s="35"/>
      <c r="S14" s="35"/>
      <c r="T14" s="35"/>
      <c r="U14" s="35"/>
      <c r="V14" s="35"/>
      <c r="W14" s="35"/>
      <c r="X14" s="35"/>
      <c r="Y14" s="35"/>
      <c r="Z14" s="35"/>
      <c r="AA14" s="35"/>
    </row>
    <row r="15" spans="1:55" ht="18.75" customHeight="1">
      <c r="B15" s="221"/>
      <c r="C15" s="222"/>
      <c r="D15" s="28" t="s">
        <v>35</v>
      </c>
      <c r="E15" s="221"/>
      <c r="F15" s="222"/>
      <c r="G15" s="28" t="s">
        <v>36</v>
      </c>
      <c r="H15" s="223"/>
      <c r="I15" s="224"/>
      <c r="J15" s="224"/>
      <c r="K15" s="224"/>
      <c r="L15" s="224"/>
      <c r="M15" s="224"/>
      <c r="N15" s="224"/>
      <c r="O15" s="224"/>
      <c r="P15" s="224"/>
      <c r="Q15" s="224"/>
      <c r="R15" s="224"/>
      <c r="S15" s="224"/>
      <c r="T15" s="224"/>
      <c r="U15" s="224"/>
      <c r="V15" s="224"/>
      <c r="W15" s="224"/>
      <c r="X15" s="224"/>
      <c r="Y15" s="224"/>
      <c r="Z15" s="224"/>
      <c r="AA15" s="225"/>
    </row>
    <row r="16" spans="1:55" ht="6" customHeight="1">
      <c r="B16" s="33"/>
      <c r="C16" s="33"/>
      <c r="D16" s="28"/>
      <c r="E16" s="33"/>
      <c r="F16" s="33"/>
      <c r="G16" s="28"/>
      <c r="H16" s="34"/>
      <c r="I16" s="34"/>
      <c r="J16" s="34"/>
      <c r="K16" s="34"/>
      <c r="L16" s="34"/>
      <c r="M16" s="34"/>
      <c r="N16" s="34"/>
      <c r="O16" s="34"/>
      <c r="P16" s="34"/>
      <c r="Q16" s="34"/>
      <c r="R16" s="35"/>
      <c r="S16" s="35"/>
      <c r="T16" s="35"/>
      <c r="U16" s="35"/>
      <c r="V16" s="35"/>
      <c r="W16" s="35"/>
      <c r="X16" s="35"/>
      <c r="Y16" s="35"/>
      <c r="Z16" s="35"/>
      <c r="AA16" s="35"/>
    </row>
    <row r="17" spans="2:27" ht="18.75" customHeight="1">
      <c r="B17" s="221"/>
      <c r="C17" s="222"/>
      <c r="D17" s="28" t="s">
        <v>35</v>
      </c>
      <c r="E17" s="221"/>
      <c r="F17" s="222"/>
      <c r="G17" s="28" t="s">
        <v>36</v>
      </c>
      <c r="H17" s="223"/>
      <c r="I17" s="224"/>
      <c r="J17" s="224"/>
      <c r="K17" s="224"/>
      <c r="L17" s="224"/>
      <c r="M17" s="224"/>
      <c r="N17" s="224"/>
      <c r="O17" s="224"/>
      <c r="P17" s="224"/>
      <c r="Q17" s="224"/>
      <c r="R17" s="224"/>
      <c r="S17" s="224"/>
      <c r="T17" s="224"/>
      <c r="U17" s="224"/>
      <c r="V17" s="224"/>
      <c r="W17" s="224"/>
      <c r="X17" s="224"/>
      <c r="Y17" s="224"/>
      <c r="Z17" s="224"/>
      <c r="AA17" s="225"/>
    </row>
    <row r="18" spans="2:27" ht="6" customHeight="1">
      <c r="B18" s="33"/>
      <c r="C18" s="33"/>
      <c r="D18" s="28"/>
      <c r="E18" s="33"/>
      <c r="F18" s="33"/>
      <c r="G18" s="28"/>
      <c r="H18" s="34"/>
      <c r="I18" s="34"/>
      <c r="J18" s="34"/>
      <c r="K18" s="34"/>
      <c r="L18" s="34"/>
      <c r="M18" s="34"/>
      <c r="N18" s="34"/>
      <c r="O18" s="34"/>
      <c r="P18" s="34"/>
      <c r="Q18" s="34"/>
      <c r="R18" s="35"/>
      <c r="S18" s="35"/>
      <c r="T18" s="35"/>
      <c r="U18" s="35"/>
      <c r="V18" s="35"/>
      <c r="W18" s="35"/>
      <c r="X18" s="35"/>
      <c r="Y18" s="35"/>
      <c r="Z18" s="35"/>
      <c r="AA18" s="35"/>
    </row>
    <row r="19" spans="2:27" ht="18.75" customHeight="1">
      <c r="B19" s="221"/>
      <c r="C19" s="222"/>
      <c r="D19" s="28" t="s">
        <v>35</v>
      </c>
      <c r="E19" s="221"/>
      <c r="F19" s="222"/>
      <c r="G19" s="28" t="s">
        <v>36</v>
      </c>
      <c r="H19" s="223"/>
      <c r="I19" s="224"/>
      <c r="J19" s="224"/>
      <c r="K19" s="224"/>
      <c r="L19" s="224"/>
      <c r="M19" s="224"/>
      <c r="N19" s="224"/>
      <c r="O19" s="224"/>
      <c r="P19" s="224"/>
      <c r="Q19" s="224"/>
      <c r="R19" s="224"/>
      <c r="S19" s="224"/>
      <c r="T19" s="224"/>
      <c r="U19" s="224"/>
      <c r="V19" s="224"/>
      <c r="W19" s="224"/>
      <c r="X19" s="224"/>
      <c r="Y19" s="224"/>
      <c r="Z19" s="224"/>
      <c r="AA19" s="225"/>
    </row>
    <row r="20" spans="2:27" ht="6" customHeight="1">
      <c r="B20" s="33"/>
      <c r="C20" s="33"/>
      <c r="D20" s="28"/>
      <c r="E20" s="33"/>
      <c r="F20" s="33"/>
      <c r="G20" s="28"/>
      <c r="H20" s="34"/>
      <c r="I20" s="34"/>
      <c r="J20" s="34"/>
      <c r="K20" s="34"/>
      <c r="L20" s="34"/>
      <c r="M20" s="34"/>
      <c r="N20" s="34"/>
      <c r="O20" s="34"/>
      <c r="P20" s="34"/>
      <c r="Q20" s="34"/>
      <c r="R20" s="35"/>
      <c r="S20" s="35"/>
      <c r="T20" s="35"/>
      <c r="U20" s="35"/>
      <c r="V20" s="35"/>
      <c r="W20" s="35"/>
      <c r="X20" s="35"/>
      <c r="Y20" s="35"/>
      <c r="Z20" s="35"/>
      <c r="AA20" s="35"/>
    </row>
    <row r="21" spans="2:27" ht="18.75" customHeight="1">
      <c r="B21" s="221"/>
      <c r="C21" s="222"/>
      <c r="D21" s="28" t="s">
        <v>35</v>
      </c>
      <c r="E21" s="221"/>
      <c r="F21" s="222"/>
      <c r="G21" s="28" t="s">
        <v>36</v>
      </c>
      <c r="H21" s="223"/>
      <c r="I21" s="224"/>
      <c r="J21" s="224"/>
      <c r="K21" s="224"/>
      <c r="L21" s="224"/>
      <c r="M21" s="224"/>
      <c r="N21" s="224"/>
      <c r="O21" s="224"/>
      <c r="P21" s="224"/>
      <c r="Q21" s="224"/>
      <c r="R21" s="224"/>
      <c r="S21" s="224"/>
      <c r="T21" s="224"/>
      <c r="U21" s="224"/>
      <c r="V21" s="224"/>
      <c r="W21" s="224"/>
      <c r="X21" s="224"/>
      <c r="Y21" s="224"/>
      <c r="Z21" s="224"/>
      <c r="AA21" s="225"/>
    </row>
    <row r="22" spans="2:27" ht="6" customHeight="1">
      <c r="B22" s="33"/>
      <c r="C22" s="33"/>
      <c r="D22" s="28"/>
      <c r="E22" s="33"/>
      <c r="F22" s="33"/>
      <c r="G22" s="28"/>
      <c r="H22" s="34"/>
      <c r="I22" s="34"/>
      <c r="J22" s="34"/>
      <c r="K22" s="34"/>
      <c r="L22" s="34"/>
      <c r="M22" s="34"/>
      <c r="N22" s="34"/>
      <c r="O22" s="34"/>
      <c r="P22" s="34"/>
      <c r="Q22" s="34"/>
      <c r="R22" s="35"/>
      <c r="S22" s="35"/>
      <c r="T22" s="35"/>
      <c r="U22" s="35"/>
      <c r="V22" s="35"/>
      <c r="W22" s="35"/>
      <c r="X22" s="35"/>
      <c r="Y22" s="35"/>
      <c r="Z22" s="35"/>
      <c r="AA22" s="35"/>
    </row>
    <row r="23" spans="2:27" ht="18.75" customHeight="1">
      <c r="B23" s="221"/>
      <c r="C23" s="222"/>
      <c r="D23" s="28" t="s">
        <v>35</v>
      </c>
      <c r="E23" s="221"/>
      <c r="F23" s="222"/>
      <c r="G23" s="28" t="s">
        <v>36</v>
      </c>
      <c r="H23" s="223"/>
      <c r="I23" s="224"/>
      <c r="J23" s="224"/>
      <c r="K23" s="224"/>
      <c r="L23" s="224"/>
      <c r="M23" s="224"/>
      <c r="N23" s="224"/>
      <c r="O23" s="224"/>
      <c r="P23" s="224"/>
      <c r="Q23" s="224"/>
      <c r="R23" s="224"/>
      <c r="S23" s="224"/>
      <c r="T23" s="224"/>
      <c r="U23" s="224"/>
      <c r="V23" s="224"/>
      <c r="W23" s="224"/>
      <c r="X23" s="224"/>
      <c r="Y23" s="224"/>
      <c r="Z23" s="224"/>
      <c r="AA23" s="225"/>
    </row>
    <row r="24" spans="2:27" ht="6" customHeight="1">
      <c r="B24" s="33"/>
      <c r="C24" s="33"/>
      <c r="D24" s="28"/>
      <c r="E24" s="33"/>
      <c r="F24" s="33"/>
      <c r="G24" s="28"/>
      <c r="H24" s="34"/>
      <c r="I24" s="34"/>
      <c r="J24" s="34"/>
      <c r="K24" s="34"/>
      <c r="L24" s="34"/>
      <c r="M24" s="34"/>
      <c r="N24" s="34"/>
      <c r="O24" s="34"/>
      <c r="P24" s="34"/>
      <c r="Q24" s="34"/>
      <c r="R24" s="35"/>
      <c r="S24" s="35"/>
      <c r="T24" s="35"/>
      <c r="U24" s="35"/>
      <c r="V24" s="35"/>
      <c r="W24" s="35"/>
      <c r="X24" s="35"/>
      <c r="Y24" s="35"/>
      <c r="Z24" s="35"/>
      <c r="AA24" s="35"/>
    </row>
    <row r="25" spans="2:27" ht="18.75" customHeight="1">
      <c r="B25" s="221"/>
      <c r="C25" s="222"/>
      <c r="D25" s="28" t="s">
        <v>35</v>
      </c>
      <c r="E25" s="221"/>
      <c r="F25" s="222"/>
      <c r="G25" s="28" t="s">
        <v>36</v>
      </c>
      <c r="H25" s="223"/>
      <c r="I25" s="224"/>
      <c r="J25" s="224"/>
      <c r="K25" s="224"/>
      <c r="L25" s="224"/>
      <c r="M25" s="224"/>
      <c r="N25" s="224"/>
      <c r="O25" s="224"/>
      <c r="P25" s="224"/>
      <c r="Q25" s="224"/>
      <c r="R25" s="224"/>
      <c r="S25" s="224"/>
      <c r="T25" s="224"/>
      <c r="U25" s="224"/>
      <c r="V25" s="224"/>
      <c r="W25" s="224"/>
      <c r="X25" s="224"/>
      <c r="Y25" s="224"/>
      <c r="Z25" s="224"/>
      <c r="AA25" s="225"/>
    </row>
    <row r="26" spans="2:27" ht="6" customHeight="1">
      <c r="B26" s="33"/>
      <c r="C26" s="33"/>
      <c r="D26" s="28"/>
      <c r="E26" s="33"/>
      <c r="F26" s="33"/>
      <c r="G26" s="28"/>
      <c r="H26" s="34"/>
      <c r="I26" s="34"/>
      <c r="J26" s="34"/>
      <c r="K26" s="34"/>
      <c r="L26" s="34"/>
      <c r="M26" s="34"/>
      <c r="N26" s="34"/>
      <c r="O26" s="34"/>
      <c r="P26" s="34"/>
      <c r="Q26" s="34"/>
      <c r="R26" s="35"/>
      <c r="S26" s="35"/>
      <c r="T26" s="35"/>
      <c r="U26" s="35"/>
      <c r="V26" s="35"/>
      <c r="W26" s="35"/>
      <c r="X26" s="35"/>
      <c r="Y26" s="35"/>
      <c r="Z26" s="35"/>
      <c r="AA26" s="35"/>
    </row>
    <row r="27" spans="2:27" ht="18.75" customHeight="1">
      <c r="B27" s="221"/>
      <c r="C27" s="222"/>
      <c r="D27" s="28" t="s">
        <v>35</v>
      </c>
      <c r="E27" s="221"/>
      <c r="F27" s="222"/>
      <c r="G27" s="28" t="s">
        <v>36</v>
      </c>
      <c r="H27" s="223"/>
      <c r="I27" s="224"/>
      <c r="J27" s="224"/>
      <c r="K27" s="224"/>
      <c r="L27" s="224"/>
      <c r="M27" s="224"/>
      <c r="N27" s="224"/>
      <c r="O27" s="224"/>
      <c r="P27" s="224"/>
      <c r="Q27" s="224"/>
      <c r="R27" s="224"/>
      <c r="S27" s="224"/>
      <c r="T27" s="224"/>
      <c r="U27" s="224"/>
      <c r="V27" s="224"/>
      <c r="W27" s="224"/>
      <c r="X27" s="224"/>
      <c r="Y27" s="224"/>
      <c r="Z27" s="224"/>
      <c r="AA27" s="225"/>
    </row>
    <row r="28" spans="2:27" ht="6" customHeight="1">
      <c r="B28" s="33"/>
      <c r="C28" s="33"/>
      <c r="D28" s="28"/>
      <c r="E28" s="33"/>
      <c r="F28" s="33"/>
      <c r="G28" s="28"/>
      <c r="H28" s="34"/>
      <c r="I28" s="34"/>
      <c r="J28" s="34"/>
      <c r="K28" s="34"/>
      <c r="L28" s="34"/>
      <c r="M28" s="34"/>
      <c r="N28" s="34"/>
      <c r="O28" s="34"/>
      <c r="P28" s="34"/>
      <c r="Q28" s="34"/>
      <c r="R28" s="35"/>
      <c r="S28" s="35"/>
      <c r="T28" s="35"/>
      <c r="U28" s="35"/>
      <c r="V28" s="35"/>
      <c r="W28" s="35"/>
      <c r="X28" s="35"/>
      <c r="Y28" s="35"/>
      <c r="Z28" s="35"/>
      <c r="AA28" s="35"/>
    </row>
    <row r="29" spans="2:27" ht="18.75" customHeight="1">
      <c r="B29" s="221"/>
      <c r="C29" s="222"/>
      <c r="D29" s="28" t="s">
        <v>35</v>
      </c>
      <c r="E29" s="221"/>
      <c r="F29" s="222"/>
      <c r="G29" s="28" t="s">
        <v>36</v>
      </c>
      <c r="H29" s="223"/>
      <c r="I29" s="224"/>
      <c r="J29" s="224"/>
      <c r="K29" s="224"/>
      <c r="L29" s="224"/>
      <c r="M29" s="224"/>
      <c r="N29" s="224"/>
      <c r="O29" s="224"/>
      <c r="P29" s="224"/>
      <c r="Q29" s="224"/>
      <c r="R29" s="224"/>
      <c r="S29" s="224"/>
      <c r="T29" s="224"/>
      <c r="U29" s="224"/>
      <c r="V29" s="224"/>
      <c r="W29" s="224"/>
      <c r="X29" s="224"/>
      <c r="Y29" s="224"/>
      <c r="Z29" s="224"/>
      <c r="AA29" s="225"/>
    </row>
    <row r="30" spans="2:27" ht="6" customHeight="1">
      <c r="B30" s="33"/>
      <c r="C30" s="33"/>
      <c r="D30" s="28"/>
      <c r="E30" s="33"/>
      <c r="F30" s="33"/>
      <c r="G30" s="28"/>
      <c r="H30" s="34"/>
      <c r="I30" s="34"/>
      <c r="J30" s="34"/>
      <c r="K30" s="34"/>
      <c r="L30" s="34"/>
      <c r="M30" s="34"/>
      <c r="N30" s="34"/>
      <c r="O30" s="34"/>
      <c r="P30" s="34"/>
      <c r="Q30" s="34"/>
      <c r="R30" s="35"/>
      <c r="S30" s="35"/>
      <c r="T30" s="35"/>
      <c r="U30" s="35"/>
      <c r="V30" s="35"/>
      <c r="W30" s="35"/>
      <c r="X30" s="35"/>
      <c r="Y30" s="35"/>
      <c r="Z30" s="35"/>
      <c r="AA30" s="35"/>
    </row>
    <row r="31" spans="2:27" ht="18.75" customHeight="1">
      <c r="B31" s="221"/>
      <c r="C31" s="222"/>
      <c r="D31" s="28" t="s">
        <v>35</v>
      </c>
      <c r="E31" s="221"/>
      <c r="F31" s="222"/>
      <c r="G31" s="28" t="s">
        <v>36</v>
      </c>
      <c r="H31" s="223"/>
      <c r="I31" s="224"/>
      <c r="J31" s="224"/>
      <c r="K31" s="224"/>
      <c r="L31" s="224"/>
      <c r="M31" s="224"/>
      <c r="N31" s="224"/>
      <c r="O31" s="224"/>
      <c r="P31" s="224"/>
      <c r="Q31" s="224"/>
      <c r="R31" s="224"/>
      <c r="S31" s="224"/>
      <c r="T31" s="224"/>
      <c r="U31" s="224"/>
      <c r="V31" s="224"/>
      <c r="W31" s="224"/>
      <c r="X31" s="224"/>
      <c r="Y31" s="224"/>
      <c r="Z31" s="224"/>
      <c r="AA31" s="225"/>
    </row>
    <row r="32" spans="2:27" ht="6" customHeight="1">
      <c r="B32" s="33"/>
      <c r="C32" s="33"/>
      <c r="D32" s="28"/>
      <c r="E32" s="33"/>
      <c r="F32" s="33"/>
      <c r="G32" s="28"/>
      <c r="H32" s="34"/>
      <c r="I32" s="34"/>
      <c r="J32" s="34"/>
      <c r="K32" s="34"/>
      <c r="L32" s="34"/>
      <c r="M32" s="34"/>
      <c r="N32" s="34"/>
      <c r="O32" s="34"/>
      <c r="P32" s="34"/>
      <c r="Q32" s="34"/>
      <c r="R32" s="35"/>
      <c r="S32" s="35"/>
      <c r="T32" s="35"/>
      <c r="U32" s="35"/>
      <c r="V32" s="35"/>
      <c r="W32" s="35"/>
      <c r="X32" s="35"/>
      <c r="Y32" s="35"/>
      <c r="Z32" s="35"/>
      <c r="AA32" s="35"/>
    </row>
    <row r="33" spans="1:27" ht="18.75" customHeight="1">
      <c r="B33" s="221"/>
      <c r="C33" s="222"/>
      <c r="D33" s="28" t="s">
        <v>35</v>
      </c>
      <c r="E33" s="221"/>
      <c r="F33" s="222"/>
      <c r="G33" s="28" t="s">
        <v>36</v>
      </c>
      <c r="H33" s="223"/>
      <c r="I33" s="224"/>
      <c r="J33" s="224"/>
      <c r="K33" s="224"/>
      <c r="L33" s="224"/>
      <c r="M33" s="224"/>
      <c r="N33" s="224"/>
      <c r="O33" s="224"/>
      <c r="P33" s="224"/>
      <c r="Q33" s="224"/>
      <c r="R33" s="224"/>
      <c r="S33" s="224"/>
      <c r="T33" s="224"/>
      <c r="U33" s="224"/>
      <c r="V33" s="224"/>
      <c r="W33" s="224"/>
      <c r="X33" s="224"/>
      <c r="Y33" s="224"/>
      <c r="Z33" s="224"/>
      <c r="AA33" s="225"/>
    </row>
    <row r="34" spans="1:27" ht="6" customHeight="1">
      <c r="B34" s="33"/>
      <c r="C34" s="33"/>
      <c r="D34" s="28"/>
      <c r="E34" s="33"/>
      <c r="F34" s="33"/>
      <c r="G34" s="28"/>
      <c r="H34" s="34"/>
      <c r="I34" s="34"/>
      <c r="J34" s="34"/>
      <c r="K34" s="34"/>
      <c r="L34" s="34"/>
      <c r="M34" s="34"/>
      <c r="N34" s="34"/>
      <c r="O34" s="34"/>
      <c r="P34" s="34"/>
      <c r="Q34" s="34"/>
      <c r="R34" s="35"/>
      <c r="S34" s="35"/>
      <c r="T34" s="35"/>
      <c r="U34" s="35"/>
      <c r="V34" s="35"/>
      <c r="W34" s="35"/>
      <c r="X34" s="35"/>
      <c r="Y34" s="35"/>
      <c r="Z34" s="35"/>
      <c r="AA34" s="35"/>
    </row>
    <row r="35" spans="1:27" ht="18.75" customHeight="1">
      <c r="B35" s="221"/>
      <c r="C35" s="222"/>
      <c r="D35" s="28" t="s">
        <v>35</v>
      </c>
      <c r="E35" s="221"/>
      <c r="F35" s="222"/>
      <c r="G35" s="28" t="s">
        <v>36</v>
      </c>
      <c r="H35" s="223"/>
      <c r="I35" s="224"/>
      <c r="J35" s="224"/>
      <c r="K35" s="224"/>
      <c r="L35" s="224"/>
      <c r="M35" s="224"/>
      <c r="N35" s="224"/>
      <c r="O35" s="224"/>
      <c r="P35" s="224"/>
      <c r="Q35" s="224"/>
      <c r="R35" s="224"/>
      <c r="S35" s="224"/>
      <c r="T35" s="224"/>
      <c r="U35" s="224"/>
      <c r="V35" s="224"/>
      <c r="W35" s="224"/>
      <c r="X35" s="224"/>
      <c r="Y35" s="224"/>
      <c r="Z35" s="224"/>
      <c r="AA35" s="225"/>
    </row>
    <row r="36" spans="1:27" ht="6" customHeight="1">
      <c r="B36" s="33"/>
      <c r="C36" s="33"/>
      <c r="D36" s="28"/>
      <c r="E36" s="33"/>
      <c r="F36" s="33"/>
      <c r="G36" s="28"/>
      <c r="H36" s="34"/>
      <c r="I36" s="34"/>
      <c r="J36" s="34"/>
      <c r="K36" s="34"/>
      <c r="L36" s="34"/>
      <c r="M36" s="34"/>
      <c r="N36" s="34"/>
      <c r="O36" s="34"/>
      <c r="P36" s="34"/>
      <c r="Q36" s="34"/>
      <c r="R36" s="35"/>
      <c r="S36" s="35"/>
      <c r="T36" s="35"/>
      <c r="U36" s="35"/>
      <c r="V36" s="35"/>
      <c r="W36" s="35"/>
      <c r="X36" s="35"/>
      <c r="Y36" s="35"/>
      <c r="Z36" s="35"/>
      <c r="AA36" s="35"/>
    </row>
    <row r="37" spans="1:27" ht="18.75" customHeight="1">
      <c r="B37" s="221"/>
      <c r="C37" s="222"/>
      <c r="D37" s="28" t="s">
        <v>35</v>
      </c>
      <c r="E37" s="221"/>
      <c r="F37" s="222"/>
      <c r="G37" s="28" t="s">
        <v>36</v>
      </c>
      <c r="H37" s="223"/>
      <c r="I37" s="224"/>
      <c r="J37" s="224"/>
      <c r="K37" s="224"/>
      <c r="L37" s="224"/>
      <c r="M37" s="224"/>
      <c r="N37" s="224"/>
      <c r="O37" s="224"/>
      <c r="P37" s="224"/>
      <c r="Q37" s="224"/>
      <c r="R37" s="224"/>
      <c r="S37" s="224"/>
      <c r="T37" s="224"/>
      <c r="U37" s="224"/>
      <c r="V37" s="224"/>
      <c r="W37" s="224"/>
      <c r="X37" s="224"/>
      <c r="Y37" s="224"/>
      <c r="Z37" s="224"/>
      <c r="AA37" s="225"/>
    </row>
    <row r="38" spans="1:27" ht="6" customHeight="1">
      <c r="B38" s="33"/>
      <c r="C38" s="33"/>
      <c r="D38" s="28"/>
      <c r="E38" s="33"/>
      <c r="F38" s="33"/>
      <c r="G38" s="28"/>
      <c r="H38" s="34"/>
      <c r="I38" s="34"/>
      <c r="J38" s="34"/>
      <c r="K38" s="34"/>
      <c r="L38" s="34"/>
      <c r="M38" s="34"/>
      <c r="N38" s="34"/>
      <c r="O38" s="34"/>
      <c r="P38" s="34"/>
      <c r="Q38" s="34"/>
      <c r="R38" s="35"/>
      <c r="S38" s="35"/>
      <c r="T38" s="35"/>
      <c r="U38" s="35"/>
      <c r="V38" s="35"/>
      <c r="W38" s="35"/>
      <c r="X38" s="35"/>
      <c r="Y38" s="35"/>
      <c r="Z38" s="35"/>
      <c r="AA38" s="35"/>
    </row>
    <row r="39" spans="1:27" ht="18.75" customHeight="1">
      <c r="B39" s="221"/>
      <c r="C39" s="222"/>
      <c r="D39" s="28" t="s">
        <v>35</v>
      </c>
      <c r="E39" s="221"/>
      <c r="F39" s="222"/>
      <c r="G39" s="28" t="s">
        <v>36</v>
      </c>
      <c r="H39" s="223"/>
      <c r="I39" s="224"/>
      <c r="J39" s="224"/>
      <c r="K39" s="224"/>
      <c r="L39" s="224"/>
      <c r="M39" s="224"/>
      <c r="N39" s="224"/>
      <c r="O39" s="224"/>
      <c r="P39" s="224"/>
      <c r="Q39" s="224"/>
      <c r="R39" s="224"/>
      <c r="S39" s="224"/>
      <c r="T39" s="224"/>
      <c r="U39" s="224"/>
      <c r="V39" s="224"/>
      <c r="W39" s="224"/>
      <c r="X39" s="224"/>
      <c r="Y39" s="224"/>
      <c r="Z39" s="224"/>
      <c r="AA39" s="225"/>
    </row>
    <row r="40" spans="1:27" ht="6" customHeight="1">
      <c r="B40" s="33"/>
      <c r="C40" s="33"/>
      <c r="D40" s="28"/>
      <c r="E40" s="33"/>
      <c r="F40" s="33"/>
      <c r="G40" s="28"/>
      <c r="H40" s="34"/>
      <c r="I40" s="34"/>
      <c r="J40" s="34"/>
      <c r="K40" s="34"/>
      <c r="L40" s="34"/>
      <c r="M40" s="34"/>
      <c r="N40" s="34"/>
      <c r="O40" s="34"/>
      <c r="P40" s="34"/>
      <c r="Q40" s="34"/>
      <c r="R40" s="35"/>
      <c r="S40" s="35"/>
      <c r="T40" s="35"/>
      <c r="U40" s="35"/>
      <c r="V40" s="35"/>
      <c r="W40" s="35"/>
      <c r="X40" s="35"/>
      <c r="Y40" s="35"/>
      <c r="Z40" s="35"/>
      <c r="AA40" s="35"/>
    </row>
    <row r="41" spans="1:27" ht="18.75" customHeight="1">
      <c r="B41" s="221"/>
      <c r="C41" s="222"/>
      <c r="D41" s="28" t="s">
        <v>35</v>
      </c>
      <c r="E41" s="221"/>
      <c r="F41" s="222"/>
      <c r="G41" s="28" t="s">
        <v>36</v>
      </c>
      <c r="H41" s="223"/>
      <c r="I41" s="224"/>
      <c r="J41" s="224"/>
      <c r="K41" s="224"/>
      <c r="L41" s="224"/>
      <c r="M41" s="224"/>
      <c r="N41" s="224"/>
      <c r="O41" s="224"/>
      <c r="P41" s="224"/>
      <c r="Q41" s="224"/>
      <c r="R41" s="224"/>
      <c r="S41" s="224"/>
      <c r="T41" s="224"/>
      <c r="U41" s="224"/>
      <c r="V41" s="224"/>
      <c r="W41" s="224"/>
      <c r="X41" s="224"/>
      <c r="Y41" s="224"/>
      <c r="Z41" s="224"/>
      <c r="AA41" s="225"/>
    </row>
    <row r="42" spans="1:27" ht="6" customHeight="1">
      <c r="B42" s="33"/>
      <c r="C42" s="33"/>
      <c r="D42" s="28"/>
      <c r="E42" s="33"/>
      <c r="F42" s="33"/>
      <c r="G42" s="28"/>
      <c r="H42" s="34"/>
      <c r="I42" s="34"/>
      <c r="J42" s="34"/>
      <c r="K42" s="34"/>
      <c r="L42" s="34"/>
      <c r="M42" s="34"/>
      <c r="N42" s="34"/>
      <c r="O42" s="34"/>
      <c r="P42" s="34"/>
      <c r="Q42" s="34"/>
      <c r="R42" s="35"/>
      <c r="S42" s="35"/>
      <c r="T42" s="35"/>
      <c r="U42" s="35"/>
      <c r="V42" s="35"/>
      <c r="W42" s="35"/>
      <c r="X42" s="35"/>
      <c r="Y42" s="35"/>
      <c r="Z42" s="35"/>
      <c r="AA42" s="35"/>
    </row>
    <row r="43" spans="1:27" ht="12" customHeight="1">
      <c r="A43" s="1"/>
      <c r="B43" s="1"/>
      <c r="C43" s="1"/>
      <c r="D43" s="1"/>
      <c r="E43" s="1"/>
      <c r="F43" s="1"/>
      <c r="G43" s="1"/>
      <c r="H43" s="1"/>
      <c r="I43" s="1"/>
      <c r="J43" s="1"/>
      <c r="K43" s="1"/>
      <c r="L43" s="1"/>
      <c r="M43" s="1"/>
      <c r="N43" s="1"/>
      <c r="O43" s="1"/>
      <c r="P43" s="1"/>
      <c r="Q43" s="1"/>
      <c r="R43" s="1"/>
    </row>
    <row r="44" spans="1:27" ht="12" customHeight="1">
      <c r="A44" s="1"/>
      <c r="B44" s="1"/>
      <c r="C44" s="1"/>
      <c r="D44" s="1"/>
      <c r="E44" s="1"/>
      <c r="F44" s="1"/>
      <c r="G44" s="1"/>
      <c r="H44" s="1"/>
      <c r="I44" s="1"/>
      <c r="J44" s="1"/>
      <c r="K44" s="1"/>
      <c r="L44" s="1"/>
      <c r="M44" s="1"/>
      <c r="N44" s="1"/>
      <c r="O44" s="1"/>
      <c r="P44" s="1"/>
      <c r="Q44" s="1"/>
      <c r="R44" s="1"/>
    </row>
    <row r="45" spans="1:27" ht="12" customHeight="1">
      <c r="A45" s="1"/>
      <c r="B45" s="1"/>
      <c r="C45" s="1"/>
      <c r="D45" s="1"/>
      <c r="E45" s="1"/>
      <c r="F45" s="1"/>
      <c r="G45" s="1"/>
      <c r="H45" s="1"/>
      <c r="I45" s="1"/>
      <c r="J45" s="1"/>
      <c r="K45" s="1"/>
      <c r="L45" s="1"/>
      <c r="M45" s="1"/>
      <c r="N45" s="1"/>
      <c r="O45" s="1"/>
      <c r="P45" s="1"/>
      <c r="Q45" s="1"/>
      <c r="R45" s="1"/>
    </row>
    <row r="46" spans="1:27" ht="12" customHeight="1">
      <c r="A46" s="1"/>
      <c r="B46" s="1"/>
      <c r="C46" s="1"/>
      <c r="D46" s="1"/>
      <c r="E46" s="1"/>
      <c r="F46" s="1"/>
      <c r="G46" s="1"/>
      <c r="H46" s="1"/>
      <c r="I46" s="1"/>
      <c r="J46" s="1"/>
      <c r="K46" s="1"/>
      <c r="L46" s="1"/>
      <c r="M46" s="1"/>
      <c r="N46" s="1"/>
      <c r="O46" s="1"/>
      <c r="P46" s="1"/>
      <c r="Q46" s="1"/>
      <c r="R46" s="1"/>
    </row>
    <row r="47" spans="1:27" ht="12" customHeight="1">
      <c r="A47" s="1"/>
      <c r="B47" s="1"/>
      <c r="C47" s="1"/>
      <c r="D47" s="1"/>
      <c r="E47" s="1"/>
      <c r="F47" s="1"/>
      <c r="G47" s="1"/>
      <c r="H47" s="1"/>
      <c r="I47" s="1"/>
      <c r="J47" s="1"/>
      <c r="K47" s="1"/>
      <c r="L47" s="1"/>
      <c r="M47" s="1"/>
      <c r="N47" s="1"/>
      <c r="O47" s="1"/>
      <c r="P47" s="1"/>
      <c r="Q47" s="1"/>
      <c r="R47" s="1"/>
    </row>
    <row r="48" spans="1:27" ht="12" customHeight="1">
      <c r="A48" s="1"/>
      <c r="B48" s="1"/>
      <c r="C48" s="1"/>
      <c r="D48" s="1"/>
      <c r="E48" s="1"/>
      <c r="F48" s="1"/>
      <c r="G48" s="1"/>
      <c r="H48" s="1"/>
      <c r="I48" s="1"/>
      <c r="J48" s="1"/>
      <c r="K48" s="1"/>
      <c r="L48" s="1"/>
      <c r="M48" s="1"/>
      <c r="N48" s="1"/>
      <c r="O48" s="1"/>
      <c r="P48" s="1"/>
      <c r="Q48" s="1"/>
      <c r="R48" s="1"/>
    </row>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sheetData>
  <sheetProtection algorithmName="SHA-512" hashValue="5+wsj/mI8CTepMuW2nlqmqmf0CE7njUvHPFd8xWqISzVoYbyrc3Qt1mUgDvx+JMkyuB9qNONe8RSjvjKqVIxJQ==" saltValue="UpHp32J2UUEkAaUuaGne+g==" spinCount="100000" sheet="1" objects="1" scenarios="1"/>
  <protectedRanges>
    <protectedRange sqref="F9:P9" name="範囲1_1"/>
  </protectedRanges>
  <mergeCells count="48">
    <mergeCell ref="C4:Y5"/>
    <mergeCell ref="U7:V7"/>
    <mergeCell ref="F9:P9"/>
    <mergeCell ref="B13:C13"/>
    <mergeCell ref="E13:F13"/>
    <mergeCell ref="H13:AA13"/>
    <mergeCell ref="B15:C15"/>
    <mergeCell ref="E15:F15"/>
    <mergeCell ref="H15:AA15"/>
    <mergeCell ref="B17:C17"/>
    <mergeCell ref="E17:F17"/>
    <mergeCell ref="H17:AA17"/>
    <mergeCell ref="B19:C19"/>
    <mergeCell ref="E19:F19"/>
    <mergeCell ref="H19:AA19"/>
    <mergeCell ref="B21:C21"/>
    <mergeCell ref="E21:F21"/>
    <mergeCell ref="H21:AA21"/>
    <mergeCell ref="B23:C23"/>
    <mergeCell ref="E23:F23"/>
    <mergeCell ref="H23:AA23"/>
    <mergeCell ref="B25:C25"/>
    <mergeCell ref="E25:F25"/>
    <mergeCell ref="H25:AA25"/>
    <mergeCell ref="B27:C27"/>
    <mergeCell ref="E27:F27"/>
    <mergeCell ref="H27:AA27"/>
    <mergeCell ref="B29:C29"/>
    <mergeCell ref="E29:F29"/>
    <mergeCell ref="H29:AA29"/>
    <mergeCell ref="B31:C31"/>
    <mergeCell ref="E31:F31"/>
    <mergeCell ref="H31:AA31"/>
    <mergeCell ref="B33:C33"/>
    <mergeCell ref="E33:F33"/>
    <mergeCell ref="H33:AA33"/>
    <mergeCell ref="B35:C35"/>
    <mergeCell ref="E35:F35"/>
    <mergeCell ref="H35:AA35"/>
    <mergeCell ref="B37:C37"/>
    <mergeCell ref="E37:F37"/>
    <mergeCell ref="H37:AA37"/>
    <mergeCell ref="B39:C39"/>
    <mergeCell ref="E39:F39"/>
    <mergeCell ref="H39:AA39"/>
    <mergeCell ref="B41:C41"/>
    <mergeCell ref="E41:F41"/>
    <mergeCell ref="H41:AA41"/>
  </mergeCells>
  <phoneticPr fontId="3"/>
  <dataValidations count="1">
    <dataValidation imeMode="off" allowBlank="1" showInputMessage="1" showErrorMessage="1" sqref="B13:C42 E13:F42" xr:uid="{00000000-0002-0000-0100-000000000000}"/>
  </dataValidations>
  <printOptions horizontalCentered="1"/>
  <pageMargins left="0.78740157480314965" right="0.55118110236220474" top="0.86614173228346458"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51"/>
  <sheetViews>
    <sheetView showGridLines="0" zoomScaleNormal="100" workbookViewId="0">
      <selection activeCell="D4" sqref="D4:Z5"/>
    </sheetView>
  </sheetViews>
  <sheetFormatPr defaultColWidth="9" defaultRowHeight="13.5"/>
  <cols>
    <col min="1" max="19" width="3" style="21" customWidth="1"/>
    <col min="20" max="23" width="3" style="1" customWidth="1"/>
    <col min="24" max="24" width="3.375" style="1" customWidth="1"/>
    <col min="25" max="25" width="3" style="1" customWidth="1"/>
    <col min="26" max="26" width="3.375" style="1" customWidth="1"/>
    <col min="27" max="27" width="3" style="1" customWidth="1"/>
    <col min="28" max="28" width="6.125" style="1" customWidth="1"/>
    <col min="29" max="16384" width="9" style="1"/>
  </cols>
  <sheetData>
    <row r="1" spans="1:28" s="2" customFormat="1" ht="12" customHeight="1">
      <c r="A1" s="17" t="s">
        <v>9</v>
      </c>
      <c r="B1" s="17"/>
      <c r="C1" s="17"/>
      <c r="D1" s="17"/>
      <c r="E1" s="17"/>
      <c r="F1" s="18"/>
      <c r="G1" s="17"/>
      <c r="H1" s="17"/>
      <c r="I1" s="17"/>
      <c r="J1" s="17"/>
      <c r="K1" s="17"/>
      <c r="L1" s="17"/>
      <c r="M1" s="17"/>
      <c r="N1" s="17"/>
      <c r="O1" s="17"/>
      <c r="P1" s="17"/>
      <c r="Q1" s="17"/>
      <c r="R1" s="258" t="s">
        <v>10</v>
      </c>
      <c r="S1" s="258"/>
      <c r="T1" s="258"/>
      <c r="U1" s="258"/>
      <c r="V1" s="258"/>
      <c r="W1" s="258"/>
      <c r="X1" s="258"/>
      <c r="Y1" s="258"/>
      <c r="Z1" s="258"/>
      <c r="AA1" s="258"/>
      <c r="AB1" s="258"/>
    </row>
    <row r="2" spans="1:28" ht="12" customHeight="1">
      <c r="A2" s="20"/>
      <c r="B2" s="20"/>
      <c r="C2" s="20"/>
      <c r="D2" s="20"/>
      <c r="E2" s="20"/>
      <c r="F2" s="20"/>
      <c r="G2" s="20"/>
      <c r="H2" s="20"/>
      <c r="I2" s="20"/>
      <c r="J2" s="20"/>
      <c r="K2" s="20"/>
      <c r="L2" s="20"/>
      <c r="M2" s="20"/>
      <c r="N2" s="20"/>
      <c r="O2" s="20"/>
      <c r="P2" s="20"/>
      <c r="Q2" s="20"/>
      <c r="R2" s="29"/>
      <c r="S2" s="29"/>
      <c r="T2" s="29"/>
      <c r="U2" s="29"/>
      <c r="V2" s="29"/>
      <c r="W2" s="29"/>
      <c r="X2" s="29"/>
      <c r="Y2" s="29"/>
      <c r="Z2" s="29"/>
      <c r="AA2" s="29"/>
      <c r="AB2" s="94" t="s">
        <v>196</v>
      </c>
    </row>
    <row r="3" spans="1:28" ht="9.6" customHeight="1">
      <c r="S3" s="26"/>
    </row>
    <row r="4" spans="1:28" ht="11.45" customHeight="1">
      <c r="C4" s="1"/>
      <c r="D4" s="226" t="s">
        <v>230</v>
      </c>
      <c r="E4" s="227"/>
      <c r="F4" s="227"/>
      <c r="G4" s="227"/>
      <c r="H4" s="227"/>
      <c r="I4" s="227"/>
      <c r="J4" s="227"/>
      <c r="K4" s="227"/>
      <c r="L4" s="227"/>
      <c r="M4" s="227"/>
      <c r="N4" s="227"/>
      <c r="O4" s="227"/>
      <c r="P4" s="227"/>
      <c r="Q4" s="227"/>
      <c r="R4" s="227"/>
      <c r="S4" s="227"/>
      <c r="T4" s="227"/>
      <c r="U4" s="227"/>
      <c r="V4" s="227"/>
      <c r="W4" s="227"/>
      <c r="X4" s="227"/>
      <c r="Y4" s="227"/>
      <c r="Z4" s="228"/>
    </row>
    <row r="5" spans="1:28" ht="11.45" customHeight="1">
      <c r="C5" s="27"/>
      <c r="D5" s="229"/>
      <c r="E5" s="230"/>
      <c r="F5" s="230"/>
      <c r="G5" s="230"/>
      <c r="H5" s="230"/>
      <c r="I5" s="230"/>
      <c r="J5" s="230"/>
      <c r="K5" s="230"/>
      <c r="L5" s="230"/>
      <c r="M5" s="230"/>
      <c r="N5" s="230"/>
      <c r="O5" s="230"/>
      <c r="P5" s="230"/>
      <c r="Q5" s="230"/>
      <c r="R5" s="230"/>
      <c r="S5" s="230"/>
      <c r="T5" s="230"/>
      <c r="U5" s="230"/>
      <c r="V5" s="230"/>
      <c r="W5" s="230"/>
      <c r="X5" s="230"/>
      <c r="Y5" s="230"/>
      <c r="Z5" s="231"/>
    </row>
    <row r="6" spans="1:28" ht="10.9" customHeight="1">
      <c r="F6" s="22"/>
      <c r="S6" s="1"/>
    </row>
    <row r="7" spans="1:28" s="8" customFormat="1" ht="24" customHeight="1">
      <c r="B7" s="103" t="s">
        <v>34</v>
      </c>
      <c r="D7" s="49"/>
      <c r="E7" s="49"/>
      <c r="F7" s="233">
        <f>'１'!F14</f>
        <v>0</v>
      </c>
      <c r="G7" s="234"/>
      <c r="H7" s="234"/>
      <c r="I7" s="234"/>
      <c r="J7" s="234"/>
      <c r="K7" s="234"/>
      <c r="L7" s="234"/>
      <c r="M7" s="234"/>
      <c r="N7" s="234"/>
      <c r="O7" s="234"/>
      <c r="P7" s="235"/>
      <c r="Q7" s="9"/>
      <c r="R7" s="103"/>
      <c r="S7" s="14"/>
      <c r="T7" s="14"/>
      <c r="U7" s="14"/>
      <c r="V7" s="14"/>
      <c r="W7" s="14"/>
      <c r="X7" s="14"/>
      <c r="Y7" s="14"/>
      <c r="Z7" s="14"/>
      <c r="AA7" s="14"/>
    </row>
    <row r="8" spans="1:28" ht="7.5" customHeight="1">
      <c r="F8" s="22"/>
      <c r="S8" s="1"/>
    </row>
    <row r="9" spans="1:28">
      <c r="A9" s="53" t="s">
        <v>229</v>
      </c>
      <c r="B9" s="104"/>
      <c r="C9" s="104"/>
      <c r="D9" s="105" t="s">
        <v>268</v>
      </c>
      <c r="E9" s="104"/>
      <c r="F9" s="104"/>
      <c r="G9" s="104"/>
      <c r="H9" s="104"/>
      <c r="I9" s="104"/>
      <c r="J9" s="104"/>
      <c r="K9" s="104"/>
      <c r="L9" s="104"/>
      <c r="M9" s="104"/>
      <c r="N9" s="104"/>
      <c r="O9" s="104"/>
      <c r="P9" s="104"/>
      <c r="Q9" s="104"/>
      <c r="R9" s="104"/>
      <c r="S9" s="104"/>
    </row>
    <row r="10" spans="1:28">
      <c r="A10" s="53"/>
      <c r="C10" s="104"/>
      <c r="D10" s="105" t="s">
        <v>269</v>
      </c>
      <c r="E10" s="104"/>
      <c r="F10" s="104"/>
      <c r="G10" s="104"/>
      <c r="H10" s="104"/>
      <c r="I10" s="104"/>
      <c r="J10" s="104"/>
      <c r="K10" s="104"/>
      <c r="L10" s="104"/>
      <c r="M10" s="104"/>
      <c r="N10" s="104"/>
      <c r="O10" s="104"/>
      <c r="P10" s="104"/>
      <c r="Q10" s="104"/>
      <c r="R10" s="104"/>
      <c r="S10" s="104"/>
    </row>
    <row r="11" spans="1:28" ht="15" customHeight="1">
      <c r="A11" s="106"/>
      <c r="B11" s="259" t="s">
        <v>239</v>
      </c>
      <c r="C11" s="259"/>
      <c r="D11" s="259"/>
      <c r="E11" s="259"/>
      <c r="F11" s="259"/>
      <c r="G11" s="260" t="s">
        <v>16</v>
      </c>
      <c r="H11" s="261"/>
      <c r="I11" s="261"/>
      <c r="J11" s="261"/>
      <c r="K11" s="261"/>
      <c r="L11" s="261"/>
      <c r="M11" s="261"/>
      <c r="N11" s="261"/>
      <c r="O11" s="261"/>
      <c r="P11" s="261"/>
      <c r="Q11" s="261"/>
      <c r="R11" s="261"/>
      <c r="S11" s="262"/>
      <c r="T11" s="263" t="s">
        <v>19</v>
      </c>
      <c r="U11" s="264"/>
      <c r="V11" s="264"/>
      <c r="W11" s="264"/>
      <c r="X11" s="265"/>
      <c r="Y11" s="263" t="s">
        <v>333</v>
      </c>
      <c r="Z11" s="264"/>
      <c r="AA11" s="114" t="s">
        <v>334</v>
      </c>
      <c r="AB11" s="115" t="s">
        <v>335</v>
      </c>
    </row>
    <row r="12" spans="1:28" ht="53.25" customHeight="1">
      <c r="A12" s="109">
        <v>1</v>
      </c>
      <c r="B12" s="248"/>
      <c r="C12" s="248"/>
      <c r="D12" s="248"/>
      <c r="E12" s="248"/>
      <c r="F12" s="248"/>
      <c r="G12" s="249"/>
      <c r="H12" s="250"/>
      <c r="I12" s="250"/>
      <c r="J12" s="250"/>
      <c r="K12" s="250"/>
      <c r="L12" s="250"/>
      <c r="M12" s="250"/>
      <c r="N12" s="250"/>
      <c r="O12" s="250"/>
      <c r="P12" s="250"/>
      <c r="Q12" s="250"/>
      <c r="R12" s="250"/>
      <c r="S12" s="251"/>
      <c r="T12" s="252"/>
      <c r="U12" s="250"/>
      <c r="V12" s="250"/>
      <c r="W12" s="250"/>
      <c r="X12" s="251"/>
      <c r="Y12" s="256"/>
      <c r="Z12" s="257"/>
      <c r="AA12" s="117"/>
      <c r="AB12" s="116"/>
    </row>
    <row r="13" spans="1:28" ht="53.25" customHeight="1">
      <c r="A13" s="109">
        <v>2</v>
      </c>
      <c r="B13" s="248"/>
      <c r="C13" s="248"/>
      <c r="D13" s="248"/>
      <c r="E13" s="248"/>
      <c r="F13" s="248"/>
      <c r="G13" s="249"/>
      <c r="H13" s="250"/>
      <c r="I13" s="250"/>
      <c r="J13" s="250"/>
      <c r="K13" s="250"/>
      <c r="L13" s="250"/>
      <c r="M13" s="250"/>
      <c r="N13" s="250"/>
      <c r="O13" s="250"/>
      <c r="P13" s="250"/>
      <c r="Q13" s="250"/>
      <c r="R13" s="250"/>
      <c r="S13" s="251"/>
      <c r="T13" s="252"/>
      <c r="U13" s="250"/>
      <c r="V13" s="250"/>
      <c r="W13" s="250"/>
      <c r="X13" s="251"/>
      <c r="Y13" s="256"/>
      <c r="Z13" s="257"/>
      <c r="AA13" s="117"/>
      <c r="AB13" s="116"/>
    </row>
    <row r="14" spans="1:28" ht="53.25" customHeight="1">
      <c r="A14" s="109">
        <v>3</v>
      </c>
      <c r="B14" s="248"/>
      <c r="C14" s="248"/>
      <c r="D14" s="248"/>
      <c r="E14" s="248"/>
      <c r="F14" s="248"/>
      <c r="G14" s="249"/>
      <c r="H14" s="250"/>
      <c r="I14" s="250"/>
      <c r="J14" s="250"/>
      <c r="K14" s="250"/>
      <c r="L14" s="250"/>
      <c r="M14" s="250"/>
      <c r="N14" s="250"/>
      <c r="O14" s="250"/>
      <c r="P14" s="250"/>
      <c r="Q14" s="250"/>
      <c r="R14" s="250"/>
      <c r="S14" s="251"/>
      <c r="T14" s="252"/>
      <c r="U14" s="250"/>
      <c r="V14" s="250"/>
      <c r="W14" s="250"/>
      <c r="X14" s="251"/>
      <c r="Y14" s="256"/>
      <c r="Z14" s="257"/>
      <c r="AA14" s="117"/>
      <c r="AB14" s="116"/>
    </row>
    <row r="15" spans="1:28" ht="11.25" customHeight="1">
      <c r="S15" s="1"/>
    </row>
    <row r="16" spans="1:28" s="19" customFormat="1" ht="12">
      <c r="A16" s="53" t="s">
        <v>240</v>
      </c>
      <c r="B16" s="53"/>
      <c r="C16" s="53"/>
      <c r="D16" s="58" t="s">
        <v>65</v>
      </c>
      <c r="F16" s="53"/>
      <c r="H16" s="53"/>
      <c r="I16" s="53"/>
      <c r="J16" s="53"/>
      <c r="K16" s="53"/>
      <c r="L16" s="53"/>
      <c r="M16" s="53"/>
      <c r="N16" s="53"/>
      <c r="O16" s="53"/>
      <c r="P16" s="53"/>
      <c r="Q16" s="53"/>
      <c r="R16" s="53"/>
    </row>
    <row r="17" spans="1:28" s="19" customFormat="1" ht="12">
      <c r="A17" s="53"/>
      <c r="B17" s="53"/>
      <c r="C17" s="53"/>
      <c r="D17" s="58" t="s">
        <v>241</v>
      </c>
      <c r="F17" s="53"/>
      <c r="H17" s="53"/>
      <c r="I17" s="53"/>
      <c r="J17" s="53"/>
      <c r="K17" s="53"/>
      <c r="L17" s="53"/>
      <c r="M17" s="53"/>
      <c r="O17" s="53"/>
      <c r="P17" s="53"/>
      <c r="Q17" s="53"/>
      <c r="R17" s="53"/>
    </row>
    <row r="18" spans="1:28" s="19" customFormat="1" ht="12">
      <c r="A18" s="53"/>
      <c r="B18" s="53"/>
      <c r="C18" s="53"/>
      <c r="D18" s="58" t="s">
        <v>270</v>
      </c>
      <c r="F18" s="53"/>
      <c r="H18" s="53"/>
      <c r="I18" s="53"/>
      <c r="J18" s="53"/>
      <c r="K18" s="53"/>
      <c r="L18" s="53"/>
      <c r="M18" s="53"/>
      <c r="O18" s="53"/>
      <c r="P18" s="53"/>
      <c r="Q18" s="53"/>
      <c r="R18" s="53"/>
    </row>
    <row r="19" spans="1:28" ht="18.75" customHeight="1">
      <c r="A19" s="106"/>
      <c r="B19" s="253" t="s">
        <v>17</v>
      </c>
      <c r="C19" s="254"/>
      <c r="D19" s="254"/>
      <c r="E19" s="254"/>
      <c r="F19" s="254"/>
      <c r="G19" s="254"/>
      <c r="H19" s="254"/>
      <c r="I19" s="254"/>
      <c r="J19" s="254"/>
      <c r="K19" s="254"/>
      <c r="L19" s="254"/>
      <c r="M19" s="254"/>
      <c r="N19" s="254"/>
      <c r="O19" s="254"/>
      <c r="P19" s="254"/>
      <c r="Q19" s="254"/>
      <c r="R19" s="254"/>
      <c r="S19" s="254"/>
      <c r="T19" s="254"/>
      <c r="U19" s="254"/>
      <c r="V19" s="254"/>
      <c r="W19" s="246" t="s">
        <v>242</v>
      </c>
      <c r="X19" s="247"/>
      <c r="Y19" s="247"/>
      <c r="Z19" s="247"/>
      <c r="AA19" s="247"/>
      <c r="AB19" s="255"/>
    </row>
    <row r="20" spans="1:28" ht="22.5" customHeight="1">
      <c r="A20" s="109">
        <v>1</v>
      </c>
      <c r="B20" s="246"/>
      <c r="C20" s="247"/>
      <c r="D20" s="247"/>
      <c r="E20" s="247"/>
      <c r="F20" s="247"/>
      <c r="G20" s="247"/>
      <c r="H20" s="247"/>
      <c r="I20" s="247"/>
      <c r="J20" s="247"/>
      <c r="K20" s="247"/>
      <c r="L20" s="247"/>
      <c r="M20" s="247"/>
      <c r="N20" s="247"/>
      <c r="O20" s="247"/>
      <c r="P20" s="247"/>
      <c r="Q20" s="247"/>
      <c r="R20" s="247"/>
      <c r="S20" s="247"/>
      <c r="T20" s="247"/>
      <c r="U20" s="247"/>
      <c r="V20" s="247"/>
      <c r="W20" s="243"/>
      <c r="X20" s="244"/>
      <c r="Y20" s="244"/>
      <c r="Z20" s="244"/>
      <c r="AA20" s="244"/>
      <c r="AB20" s="245"/>
    </row>
    <row r="21" spans="1:28" ht="22.5" customHeight="1">
      <c r="A21" s="109">
        <v>2</v>
      </c>
      <c r="B21" s="246"/>
      <c r="C21" s="247"/>
      <c r="D21" s="247"/>
      <c r="E21" s="247"/>
      <c r="F21" s="247"/>
      <c r="G21" s="247"/>
      <c r="H21" s="247"/>
      <c r="I21" s="247"/>
      <c r="J21" s="247"/>
      <c r="K21" s="247"/>
      <c r="L21" s="247"/>
      <c r="M21" s="247"/>
      <c r="N21" s="247"/>
      <c r="O21" s="247"/>
      <c r="P21" s="247"/>
      <c r="Q21" s="247"/>
      <c r="R21" s="247"/>
      <c r="S21" s="247"/>
      <c r="T21" s="247"/>
      <c r="U21" s="247"/>
      <c r="V21" s="247"/>
      <c r="W21" s="243"/>
      <c r="X21" s="244"/>
      <c r="Y21" s="244"/>
      <c r="Z21" s="244"/>
      <c r="AA21" s="244"/>
      <c r="AB21" s="245"/>
    </row>
    <row r="22" spans="1:28" ht="22.5" customHeight="1">
      <c r="A22" s="109">
        <v>3</v>
      </c>
      <c r="B22" s="246"/>
      <c r="C22" s="247"/>
      <c r="D22" s="247"/>
      <c r="E22" s="247"/>
      <c r="F22" s="247"/>
      <c r="G22" s="247"/>
      <c r="H22" s="247"/>
      <c r="I22" s="247"/>
      <c r="J22" s="247"/>
      <c r="K22" s="247"/>
      <c r="L22" s="247"/>
      <c r="M22" s="247"/>
      <c r="N22" s="247"/>
      <c r="O22" s="247"/>
      <c r="P22" s="247"/>
      <c r="Q22" s="247"/>
      <c r="R22" s="247"/>
      <c r="S22" s="247"/>
      <c r="T22" s="247"/>
      <c r="U22" s="247"/>
      <c r="V22" s="247"/>
      <c r="W22" s="243"/>
      <c r="X22" s="244"/>
      <c r="Y22" s="244"/>
      <c r="Z22" s="244"/>
      <c r="AA22" s="244"/>
      <c r="AB22" s="245"/>
    </row>
    <row r="23" spans="1:28" ht="22.5" customHeight="1">
      <c r="A23" s="109">
        <v>4</v>
      </c>
      <c r="B23" s="246"/>
      <c r="C23" s="247"/>
      <c r="D23" s="247"/>
      <c r="E23" s="247"/>
      <c r="F23" s="247"/>
      <c r="G23" s="247"/>
      <c r="H23" s="247"/>
      <c r="I23" s="247"/>
      <c r="J23" s="247"/>
      <c r="K23" s="247"/>
      <c r="L23" s="247"/>
      <c r="M23" s="247"/>
      <c r="N23" s="247"/>
      <c r="O23" s="247"/>
      <c r="P23" s="247"/>
      <c r="Q23" s="247"/>
      <c r="R23" s="247"/>
      <c r="S23" s="247"/>
      <c r="T23" s="247"/>
      <c r="U23" s="247"/>
      <c r="V23" s="247"/>
      <c r="W23" s="243"/>
      <c r="X23" s="244"/>
      <c r="Y23" s="244"/>
      <c r="Z23" s="244"/>
      <c r="AA23" s="244"/>
      <c r="AB23" s="245"/>
    </row>
    <row r="24" spans="1:28" ht="22.5" customHeight="1">
      <c r="A24" s="109">
        <v>5</v>
      </c>
      <c r="B24" s="246"/>
      <c r="C24" s="247"/>
      <c r="D24" s="247"/>
      <c r="E24" s="247"/>
      <c r="F24" s="247"/>
      <c r="G24" s="247"/>
      <c r="H24" s="247"/>
      <c r="I24" s="247"/>
      <c r="J24" s="247"/>
      <c r="K24" s="247"/>
      <c r="L24" s="247"/>
      <c r="M24" s="247"/>
      <c r="N24" s="247"/>
      <c r="O24" s="247"/>
      <c r="P24" s="247"/>
      <c r="Q24" s="247"/>
      <c r="R24" s="247"/>
      <c r="S24" s="247"/>
      <c r="T24" s="247"/>
      <c r="U24" s="247"/>
      <c r="V24" s="247"/>
      <c r="W24" s="243"/>
      <c r="X24" s="244"/>
      <c r="Y24" s="244"/>
      <c r="Z24" s="244"/>
      <c r="AA24" s="244"/>
      <c r="AB24" s="245"/>
    </row>
    <row r="25" spans="1:28" ht="22.5" customHeight="1">
      <c r="A25" s="109">
        <v>6</v>
      </c>
      <c r="B25" s="246"/>
      <c r="C25" s="247"/>
      <c r="D25" s="247"/>
      <c r="E25" s="247"/>
      <c r="F25" s="247"/>
      <c r="G25" s="247"/>
      <c r="H25" s="247"/>
      <c r="I25" s="247"/>
      <c r="J25" s="247"/>
      <c r="K25" s="247"/>
      <c r="L25" s="247"/>
      <c r="M25" s="247"/>
      <c r="N25" s="247"/>
      <c r="O25" s="247"/>
      <c r="P25" s="247"/>
      <c r="Q25" s="247"/>
      <c r="R25" s="247"/>
      <c r="S25" s="247"/>
      <c r="T25" s="247"/>
      <c r="U25" s="247"/>
      <c r="V25" s="247"/>
      <c r="W25" s="243"/>
      <c r="X25" s="244"/>
      <c r="Y25" s="244"/>
      <c r="Z25" s="244"/>
      <c r="AA25" s="244"/>
      <c r="AB25" s="245"/>
    </row>
    <row r="26" spans="1:28" ht="22.5" customHeight="1">
      <c r="A26" s="109">
        <v>7</v>
      </c>
      <c r="B26" s="241" t="s">
        <v>238</v>
      </c>
      <c r="C26" s="242"/>
      <c r="D26" s="242"/>
      <c r="E26" s="242"/>
      <c r="F26" s="242"/>
      <c r="G26" s="242"/>
      <c r="H26" s="242"/>
      <c r="I26" s="242"/>
      <c r="J26" s="242"/>
      <c r="K26" s="242"/>
      <c r="L26" s="242"/>
      <c r="M26" s="242"/>
      <c r="N26" s="242"/>
      <c r="O26" s="242"/>
      <c r="P26" s="242"/>
      <c r="Q26" s="242"/>
      <c r="R26" s="242"/>
      <c r="S26" s="242"/>
      <c r="T26" s="242"/>
      <c r="U26" s="242"/>
      <c r="V26" s="242"/>
      <c r="W26" s="243"/>
      <c r="X26" s="244"/>
      <c r="Y26" s="244"/>
      <c r="Z26" s="244"/>
      <c r="AA26" s="244"/>
      <c r="AB26" s="245"/>
    </row>
    <row r="27" spans="1:28" ht="11.25" customHeight="1">
      <c r="C27" s="74"/>
      <c r="D27" s="107"/>
      <c r="E27" s="107"/>
      <c r="F27" s="107"/>
      <c r="G27" s="107"/>
      <c r="H27" s="107"/>
      <c r="I27" s="107"/>
      <c r="J27" s="107"/>
      <c r="K27" s="107"/>
      <c r="L27" s="107"/>
      <c r="M27" s="107"/>
      <c r="N27" s="107"/>
      <c r="O27" s="107"/>
      <c r="P27" s="107"/>
      <c r="Q27" s="107"/>
      <c r="R27" s="107"/>
      <c r="S27" s="107"/>
      <c r="T27" s="74"/>
      <c r="U27" s="74"/>
      <c r="V27" s="74"/>
      <c r="W27" s="74"/>
      <c r="X27" s="74"/>
      <c r="Y27" s="74"/>
      <c r="Z27" s="74"/>
      <c r="AA27" s="74"/>
      <c r="AB27" s="74"/>
    </row>
    <row r="28" spans="1:28" s="19" customFormat="1" ht="12">
      <c r="A28" s="21" t="s">
        <v>243</v>
      </c>
      <c r="B28" s="21"/>
      <c r="C28" s="21"/>
      <c r="D28" s="21"/>
      <c r="E28" s="21"/>
      <c r="F28" s="21"/>
      <c r="G28" s="21"/>
      <c r="H28" s="21"/>
      <c r="I28" s="21"/>
      <c r="J28" s="21"/>
      <c r="K28" s="21"/>
      <c r="L28" s="21"/>
      <c r="M28" s="21"/>
      <c r="N28" s="21"/>
      <c r="O28" s="21"/>
      <c r="P28" s="21"/>
      <c r="Q28" s="21"/>
      <c r="R28" s="21"/>
    </row>
    <row r="29" spans="1:28" s="19" customFormat="1" ht="12.75" customHeight="1">
      <c r="A29" s="21"/>
      <c r="B29" s="58" t="s">
        <v>244</v>
      </c>
      <c r="C29" s="21"/>
      <c r="D29" s="21"/>
      <c r="E29" s="21"/>
      <c r="F29" s="21"/>
      <c r="G29" s="21"/>
      <c r="H29" s="21"/>
      <c r="I29" s="21"/>
      <c r="J29" s="21"/>
      <c r="K29" s="21"/>
      <c r="L29" s="21"/>
      <c r="M29" s="21"/>
      <c r="N29" s="21"/>
      <c r="O29" s="21"/>
      <c r="P29" s="21"/>
      <c r="Q29" s="21"/>
      <c r="R29" s="21"/>
    </row>
    <row r="30" spans="1:28" ht="19.899999999999999" customHeight="1">
      <c r="A30" s="106"/>
      <c r="B30" s="236" t="s">
        <v>48</v>
      </c>
      <c r="C30" s="236"/>
      <c r="D30" s="236"/>
      <c r="E30" s="236"/>
      <c r="F30" s="236"/>
      <c r="G30" s="236"/>
      <c r="H30" s="236"/>
      <c r="I30" s="236"/>
      <c r="J30" s="236"/>
      <c r="K30" s="236"/>
      <c r="L30" s="236"/>
      <c r="M30" s="236"/>
      <c r="N30" s="236"/>
      <c r="O30" s="236"/>
      <c r="P30" s="236"/>
      <c r="Q30" s="236"/>
      <c r="R30" s="236"/>
      <c r="S30" s="236"/>
      <c r="T30" s="236"/>
      <c r="U30" s="236"/>
      <c r="V30" s="236"/>
      <c r="W30" s="239" t="s">
        <v>242</v>
      </c>
      <c r="X30" s="239"/>
      <c r="Y30" s="239"/>
      <c r="Z30" s="239"/>
      <c r="AA30" s="239"/>
      <c r="AB30" s="239"/>
    </row>
    <row r="31" spans="1:28" ht="22.5" customHeight="1">
      <c r="A31" s="109">
        <v>1</v>
      </c>
      <c r="B31" s="239"/>
      <c r="C31" s="239"/>
      <c r="D31" s="239"/>
      <c r="E31" s="239"/>
      <c r="F31" s="239"/>
      <c r="G31" s="239"/>
      <c r="H31" s="239"/>
      <c r="I31" s="239"/>
      <c r="J31" s="239"/>
      <c r="K31" s="239"/>
      <c r="L31" s="239"/>
      <c r="M31" s="239"/>
      <c r="N31" s="239"/>
      <c r="O31" s="239"/>
      <c r="P31" s="239"/>
      <c r="Q31" s="239"/>
      <c r="R31" s="239"/>
      <c r="S31" s="239"/>
      <c r="T31" s="239"/>
      <c r="U31" s="239"/>
      <c r="V31" s="239"/>
      <c r="W31" s="240"/>
      <c r="X31" s="240"/>
      <c r="Y31" s="240"/>
      <c r="Z31" s="240"/>
      <c r="AA31" s="240"/>
      <c r="AB31" s="240"/>
    </row>
    <row r="32" spans="1:28" ht="22.5" customHeight="1">
      <c r="A32" s="109">
        <v>2</v>
      </c>
      <c r="B32" s="239"/>
      <c r="C32" s="239"/>
      <c r="D32" s="239"/>
      <c r="E32" s="239"/>
      <c r="F32" s="239"/>
      <c r="G32" s="239"/>
      <c r="H32" s="239"/>
      <c r="I32" s="239"/>
      <c r="J32" s="239"/>
      <c r="K32" s="239"/>
      <c r="L32" s="239"/>
      <c r="M32" s="239"/>
      <c r="N32" s="239"/>
      <c r="O32" s="239"/>
      <c r="P32" s="239"/>
      <c r="Q32" s="239"/>
      <c r="R32" s="239"/>
      <c r="S32" s="239"/>
      <c r="T32" s="239"/>
      <c r="U32" s="239"/>
      <c r="V32" s="239"/>
      <c r="W32" s="240"/>
      <c r="X32" s="240"/>
      <c r="Y32" s="240"/>
      <c r="Z32" s="240"/>
      <c r="AA32" s="240"/>
      <c r="AB32" s="240"/>
    </row>
    <row r="33" spans="1:28" ht="22.5" customHeight="1">
      <c r="A33" s="109">
        <v>3</v>
      </c>
      <c r="B33" s="239"/>
      <c r="C33" s="239"/>
      <c r="D33" s="239"/>
      <c r="E33" s="239"/>
      <c r="F33" s="239"/>
      <c r="G33" s="239"/>
      <c r="H33" s="239"/>
      <c r="I33" s="239"/>
      <c r="J33" s="239"/>
      <c r="K33" s="239"/>
      <c r="L33" s="239"/>
      <c r="M33" s="239"/>
      <c r="N33" s="239"/>
      <c r="O33" s="239"/>
      <c r="P33" s="239"/>
      <c r="Q33" s="239"/>
      <c r="R33" s="239"/>
      <c r="S33" s="239"/>
      <c r="T33" s="239"/>
      <c r="U33" s="239"/>
      <c r="V33" s="239"/>
      <c r="W33" s="240"/>
      <c r="X33" s="240"/>
      <c r="Y33" s="240"/>
      <c r="Z33" s="240"/>
      <c r="AA33" s="240"/>
      <c r="AB33" s="240"/>
    </row>
    <row r="34" spans="1:28" ht="6" customHeight="1">
      <c r="F34" s="22"/>
      <c r="S34" s="1"/>
    </row>
    <row r="35" spans="1:28">
      <c r="A35" s="53" t="s">
        <v>245</v>
      </c>
      <c r="B35" s="53"/>
      <c r="C35" s="53"/>
      <c r="D35" s="53"/>
      <c r="E35" s="53"/>
      <c r="F35" s="53"/>
      <c r="G35" s="1"/>
      <c r="H35" s="1"/>
      <c r="I35" s="53"/>
      <c r="J35" s="1"/>
      <c r="K35" s="53"/>
      <c r="L35" s="53"/>
      <c r="M35" s="53"/>
      <c r="N35" s="53"/>
      <c r="O35" s="53"/>
      <c r="P35" s="53"/>
      <c r="Q35" s="53"/>
      <c r="R35" s="1"/>
      <c r="S35" s="1"/>
    </row>
    <row r="36" spans="1:28">
      <c r="A36" s="53"/>
      <c r="B36" s="58" t="s">
        <v>246</v>
      </c>
      <c r="C36" s="53"/>
      <c r="D36" s="53"/>
      <c r="E36" s="53"/>
      <c r="F36" s="53"/>
      <c r="G36" s="1"/>
      <c r="H36" s="1"/>
      <c r="I36" s="53"/>
      <c r="J36" s="1"/>
      <c r="K36" s="53"/>
      <c r="L36" s="53"/>
      <c r="M36" s="53"/>
      <c r="N36" s="53"/>
      <c r="O36" s="53"/>
      <c r="P36" s="53"/>
      <c r="Q36" s="53"/>
      <c r="R36" s="1"/>
      <c r="S36" s="1"/>
    </row>
    <row r="37" spans="1:28" ht="21" customHeight="1">
      <c r="A37" s="106"/>
      <c r="B37" s="236" t="s">
        <v>43</v>
      </c>
      <c r="C37" s="236"/>
      <c r="D37" s="236"/>
      <c r="E37" s="236"/>
      <c r="F37" s="236"/>
      <c r="G37" s="236"/>
      <c r="H37" s="236"/>
      <c r="I37" s="236"/>
      <c r="J37" s="236"/>
      <c r="K37" s="236"/>
      <c r="L37" s="236"/>
      <c r="M37" s="236"/>
      <c r="N37" s="236"/>
      <c r="O37" s="236"/>
      <c r="P37" s="236"/>
      <c r="Q37" s="236"/>
      <c r="R37" s="236"/>
      <c r="S37" s="236"/>
      <c r="T37" s="239" t="s">
        <v>64</v>
      </c>
      <c r="U37" s="239"/>
      <c r="V37" s="239"/>
      <c r="W37" s="239"/>
      <c r="X37" s="239"/>
      <c r="Y37" s="239" t="s">
        <v>47</v>
      </c>
      <c r="Z37" s="239"/>
      <c r="AA37" s="239"/>
      <c r="AB37" s="239"/>
    </row>
    <row r="38" spans="1:28" ht="22.5" customHeight="1">
      <c r="A38" s="109">
        <v>1</v>
      </c>
      <c r="B38" s="236"/>
      <c r="C38" s="236"/>
      <c r="D38" s="236"/>
      <c r="E38" s="236"/>
      <c r="F38" s="236"/>
      <c r="G38" s="236"/>
      <c r="H38" s="236"/>
      <c r="I38" s="236"/>
      <c r="J38" s="236"/>
      <c r="K38" s="236"/>
      <c r="L38" s="236"/>
      <c r="M38" s="236"/>
      <c r="N38" s="236"/>
      <c r="O38" s="236"/>
      <c r="P38" s="236"/>
      <c r="Q38" s="236"/>
      <c r="R38" s="236"/>
      <c r="S38" s="236"/>
      <c r="T38" s="237"/>
      <c r="U38" s="237"/>
      <c r="V38" s="237"/>
      <c r="W38" s="237"/>
      <c r="X38" s="237"/>
      <c r="Y38" s="238"/>
      <c r="Z38" s="238"/>
      <c r="AA38" s="238"/>
      <c r="AB38" s="238"/>
    </row>
    <row r="39" spans="1:28" ht="22.5" customHeight="1">
      <c r="A39" s="109">
        <v>2</v>
      </c>
      <c r="B39" s="236"/>
      <c r="C39" s="236"/>
      <c r="D39" s="236"/>
      <c r="E39" s="236"/>
      <c r="F39" s="236"/>
      <c r="G39" s="236"/>
      <c r="H39" s="236"/>
      <c r="I39" s="236"/>
      <c r="J39" s="236"/>
      <c r="K39" s="236"/>
      <c r="L39" s="236"/>
      <c r="M39" s="236"/>
      <c r="N39" s="236"/>
      <c r="O39" s="236"/>
      <c r="P39" s="236"/>
      <c r="Q39" s="236"/>
      <c r="R39" s="236"/>
      <c r="S39" s="236"/>
      <c r="T39" s="237"/>
      <c r="U39" s="237"/>
      <c r="V39" s="237"/>
      <c r="W39" s="237"/>
      <c r="X39" s="237"/>
      <c r="Y39" s="238"/>
      <c r="Z39" s="238"/>
      <c r="AA39" s="238"/>
      <c r="AB39" s="238"/>
    </row>
    <row r="40" spans="1:28" ht="22.5" customHeight="1">
      <c r="A40" s="109">
        <v>3</v>
      </c>
      <c r="B40" s="236"/>
      <c r="C40" s="236"/>
      <c r="D40" s="236"/>
      <c r="E40" s="236"/>
      <c r="F40" s="236"/>
      <c r="G40" s="236"/>
      <c r="H40" s="236"/>
      <c r="I40" s="236"/>
      <c r="J40" s="236"/>
      <c r="K40" s="236"/>
      <c r="L40" s="236"/>
      <c r="M40" s="236"/>
      <c r="N40" s="236"/>
      <c r="O40" s="236"/>
      <c r="P40" s="236"/>
      <c r="Q40" s="236"/>
      <c r="R40" s="236"/>
      <c r="S40" s="236"/>
      <c r="T40" s="237"/>
      <c r="U40" s="237"/>
      <c r="V40" s="237"/>
      <c r="W40" s="237"/>
      <c r="X40" s="237"/>
      <c r="Y40" s="238"/>
      <c r="Z40" s="238"/>
      <c r="AA40" s="238"/>
      <c r="AB40" s="238"/>
    </row>
    <row r="41" spans="1:28" ht="6" customHeight="1">
      <c r="F41" s="22"/>
      <c r="S41" s="1"/>
    </row>
    <row r="42" spans="1:28">
      <c r="A42" s="53" t="s">
        <v>273</v>
      </c>
      <c r="B42" s="53"/>
      <c r="C42" s="53"/>
      <c r="D42" s="53"/>
      <c r="E42" s="53"/>
      <c r="F42" s="53"/>
      <c r="G42" s="1"/>
      <c r="H42" s="1"/>
      <c r="I42" s="53"/>
      <c r="J42" s="1"/>
      <c r="K42" s="53"/>
      <c r="L42" s="53"/>
      <c r="M42" s="53"/>
      <c r="N42" s="53"/>
      <c r="O42" s="53"/>
      <c r="P42" s="53"/>
      <c r="Q42" s="53"/>
      <c r="R42" s="1"/>
      <c r="S42" s="1"/>
    </row>
    <row r="43" spans="1:28">
      <c r="A43" s="53"/>
      <c r="B43" s="58" t="s">
        <v>274</v>
      </c>
      <c r="C43" s="53"/>
      <c r="D43" s="53"/>
      <c r="E43" s="53"/>
      <c r="F43" s="53"/>
      <c r="G43" s="1"/>
      <c r="H43" s="1"/>
      <c r="I43" s="53"/>
      <c r="J43" s="1"/>
      <c r="K43" s="53"/>
      <c r="L43" s="53"/>
      <c r="M43" s="53"/>
      <c r="N43" s="53"/>
      <c r="O43" s="53"/>
      <c r="P43" s="53"/>
      <c r="Q43" s="53"/>
      <c r="R43" s="1"/>
      <c r="S43" s="1"/>
    </row>
    <row r="44" spans="1:28" ht="21" customHeight="1">
      <c r="A44" s="106"/>
      <c r="B44" s="253" t="s">
        <v>43</v>
      </c>
      <c r="C44" s="254"/>
      <c r="D44" s="254"/>
      <c r="E44" s="254"/>
      <c r="F44" s="254"/>
      <c r="G44" s="254"/>
      <c r="H44" s="254"/>
      <c r="I44" s="254"/>
      <c r="J44" s="254"/>
      <c r="K44" s="254"/>
      <c r="L44" s="254"/>
      <c r="M44" s="254"/>
      <c r="N44" s="254"/>
      <c r="O44" s="254"/>
      <c r="P44" s="254"/>
      <c r="Q44" s="254"/>
      <c r="R44" s="254"/>
      <c r="S44" s="254"/>
      <c r="T44" s="254"/>
      <c r="U44" s="232"/>
      <c r="V44" s="246" t="s">
        <v>47</v>
      </c>
      <c r="W44" s="247"/>
      <c r="X44" s="247"/>
      <c r="Y44" s="247"/>
      <c r="Z44" s="247"/>
      <c r="AA44" s="247"/>
      <c r="AB44" s="255"/>
    </row>
    <row r="45" spans="1:28" ht="22.5" customHeight="1">
      <c r="A45" s="109">
        <v>1</v>
      </c>
      <c r="B45" s="253"/>
      <c r="C45" s="254"/>
      <c r="D45" s="254"/>
      <c r="E45" s="254"/>
      <c r="F45" s="254"/>
      <c r="G45" s="254"/>
      <c r="H45" s="254"/>
      <c r="I45" s="254"/>
      <c r="J45" s="254"/>
      <c r="K45" s="254"/>
      <c r="L45" s="254"/>
      <c r="M45" s="254"/>
      <c r="N45" s="254"/>
      <c r="O45" s="254"/>
      <c r="P45" s="254"/>
      <c r="Q45" s="254"/>
      <c r="R45" s="254"/>
      <c r="S45" s="254"/>
      <c r="T45" s="254"/>
      <c r="U45" s="232"/>
      <c r="V45" s="267"/>
      <c r="W45" s="268"/>
      <c r="X45" s="268"/>
      <c r="Y45" s="268"/>
      <c r="Z45" s="268"/>
      <c r="AA45" s="268"/>
      <c r="AB45" s="269"/>
    </row>
    <row r="46" spans="1:28" ht="7.5" customHeight="1"/>
    <row r="47" spans="1:28" s="2" customFormat="1" ht="11.25">
      <c r="A47" s="58" t="s">
        <v>275</v>
      </c>
      <c r="B47" s="108"/>
      <c r="C47" s="108"/>
      <c r="D47" s="108"/>
      <c r="E47" s="108"/>
      <c r="F47" s="108"/>
      <c r="G47" s="108"/>
      <c r="H47" s="108"/>
      <c r="I47" s="108"/>
      <c r="J47" s="108"/>
      <c r="K47" s="108"/>
      <c r="L47" s="108"/>
      <c r="M47" s="108"/>
      <c r="N47" s="108"/>
      <c r="O47" s="108"/>
      <c r="P47" s="108"/>
      <c r="Q47" s="108"/>
      <c r="R47" s="108"/>
      <c r="S47" s="108"/>
    </row>
    <row r="48" spans="1:28" s="2" customFormat="1" ht="11.25">
      <c r="A48" s="58" t="s">
        <v>276</v>
      </c>
      <c r="B48" s="108"/>
      <c r="C48" s="108"/>
      <c r="D48" s="108"/>
      <c r="E48" s="108"/>
      <c r="F48" s="108"/>
      <c r="G48" s="108"/>
      <c r="H48" s="108"/>
      <c r="I48" s="108"/>
      <c r="J48" s="108"/>
      <c r="K48" s="108"/>
      <c r="L48" s="108"/>
      <c r="M48" s="108"/>
      <c r="N48" s="108"/>
      <c r="O48" s="108"/>
      <c r="P48" s="108"/>
      <c r="Q48" s="108"/>
      <c r="R48" s="108"/>
      <c r="S48" s="108"/>
    </row>
    <row r="49" spans="1:28" ht="13.5" customHeight="1">
      <c r="A49" s="266" t="s">
        <v>277</v>
      </c>
      <c r="B49" s="266"/>
      <c r="C49" s="266"/>
      <c r="D49" s="266"/>
      <c r="E49" s="266"/>
      <c r="F49" s="266"/>
      <c r="G49" s="266"/>
      <c r="H49" s="266"/>
      <c r="I49" s="266"/>
      <c r="J49" s="266"/>
      <c r="K49" s="266"/>
      <c r="L49" s="266"/>
      <c r="M49" s="266"/>
      <c r="N49" s="266"/>
      <c r="O49" s="266"/>
      <c r="P49" s="266"/>
      <c r="Q49" s="266"/>
      <c r="R49" s="266"/>
      <c r="S49" s="266"/>
      <c r="T49" s="266"/>
      <c r="U49" s="266"/>
      <c r="V49" s="266"/>
      <c r="W49" s="266"/>
      <c r="X49" s="266"/>
      <c r="Y49" s="266"/>
      <c r="Z49" s="266"/>
      <c r="AA49" s="266"/>
      <c r="AB49" s="266"/>
    </row>
    <row r="50" spans="1:28">
      <c r="A50" s="266"/>
      <c r="B50" s="266"/>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266"/>
      <c r="AB50" s="266"/>
    </row>
    <row r="51" spans="1:28">
      <c r="A51" s="266"/>
      <c r="B51" s="266"/>
      <c r="C51" s="266"/>
      <c r="D51" s="266"/>
      <c r="E51" s="266"/>
      <c r="F51" s="266"/>
      <c r="G51" s="266"/>
      <c r="H51" s="266"/>
      <c r="I51" s="266"/>
      <c r="J51" s="266"/>
      <c r="K51" s="266"/>
      <c r="L51" s="266"/>
      <c r="M51" s="266"/>
      <c r="N51" s="266"/>
      <c r="O51" s="266"/>
      <c r="P51" s="266"/>
      <c r="Q51" s="266"/>
      <c r="R51" s="266"/>
      <c r="S51" s="266"/>
      <c r="T51" s="266"/>
      <c r="U51" s="266"/>
      <c r="V51" s="266"/>
      <c r="W51" s="266"/>
      <c r="X51" s="266"/>
      <c r="Y51" s="266"/>
      <c r="Z51" s="266"/>
      <c r="AA51" s="266"/>
      <c r="AB51" s="266"/>
    </row>
  </sheetData>
  <sheetProtection algorithmName="SHA-512" hashValue="C14XzRbjmoJaowIg6MJkkxbMKTcxWsZlQhjpJ8TWJPP32V6yDqAvHG01Yt3dj2qKcK2B8yYoG5LNE1lTl8h3lQ==" saltValue="OBEj3lol8eGJ3y2k6tvn+w==" spinCount="100000" sheet="1" objects="1" scenarios="1"/>
  <protectedRanges>
    <protectedRange sqref="B12:AB14 B20:AB26 B31:AB33 B38:AB40 B45:AB45" name="範囲1_4"/>
    <protectedRange sqref="F7:P7" name="範囲1"/>
  </protectedRanges>
  <mergeCells count="60">
    <mergeCell ref="A49:AB51"/>
    <mergeCell ref="B44:U44"/>
    <mergeCell ref="V44:AB44"/>
    <mergeCell ref="B45:U45"/>
    <mergeCell ref="V45:AB45"/>
    <mergeCell ref="Y12:Z12"/>
    <mergeCell ref="Y13:Z13"/>
    <mergeCell ref="R1:AB1"/>
    <mergeCell ref="D4:Z5"/>
    <mergeCell ref="F7:P7"/>
    <mergeCell ref="B11:F11"/>
    <mergeCell ref="G11:S11"/>
    <mergeCell ref="T11:X11"/>
    <mergeCell ref="Y11:Z11"/>
    <mergeCell ref="B12:F12"/>
    <mergeCell ref="G12:S12"/>
    <mergeCell ref="T12:X12"/>
    <mergeCell ref="B13:F13"/>
    <mergeCell ref="G13:S13"/>
    <mergeCell ref="T13:X13"/>
    <mergeCell ref="B14:F14"/>
    <mergeCell ref="G14:S14"/>
    <mergeCell ref="T14:X14"/>
    <mergeCell ref="B19:V19"/>
    <mergeCell ref="W19:AB19"/>
    <mergeCell ref="Y14:Z14"/>
    <mergeCell ref="B20:V20"/>
    <mergeCell ref="W20:AB20"/>
    <mergeCell ref="B21:V21"/>
    <mergeCell ref="W21:AB21"/>
    <mergeCell ref="B22:V22"/>
    <mergeCell ref="W22:AB22"/>
    <mergeCell ref="B23:V23"/>
    <mergeCell ref="W23:AB23"/>
    <mergeCell ref="B24:V24"/>
    <mergeCell ref="W24:AB24"/>
    <mergeCell ref="B25:V25"/>
    <mergeCell ref="W25:AB25"/>
    <mergeCell ref="B30:V30"/>
    <mergeCell ref="W30:AB30"/>
    <mergeCell ref="B26:V26"/>
    <mergeCell ref="W26:AB26"/>
    <mergeCell ref="B31:V31"/>
    <mergeCell ref="W31:AB31"/>
    <mergeCell ref="B40:S40"/>
    <mergeCell ref="T40:X40"/>
    <mergeCell ref="Y40:AB40"/>
    <mergeCell ref="B32:V32"/>
    <mergeCell ref="W32:AB32"/>
    <mergeCell ref="B33:V33"/>
    <mergeCell ref="W33:AB33"/>
    <mergeCell ref="B39:S39"/>
    <mergeCell ref="T39:X39"/>
    <mergeCell ref="Y39:AB39"/>
    <mergeCell ref="B37:S37"/>
    <mergeCell ref="T37:X37"/>
    <mergeCell ref="Y37:AB37"/>
    <mergeCell ref="B38:S38"/>
    <mergeCell ref="T38:X38"/>
    <mergeCell ref="Y38:AB38"/>
  </mergeCells>
  <phoneticPr fontId="3"/>
  <dataValidations count="1">
    <dataValidation imeMode="off" allowBlank="1" showInputMessage="1" showErrorMessage="1" sqref="W30 X16:AA18 Y27:AB27 W19 V44 X28:AA29 Y15:AB15 X35:AA36 Y37:AB40 X42:AA43 Y12:Y14" xr:uid="{159721F7-1242-41C8-B237-1FFFC5B3DC21}"/>
  </dataValidations>
  <printOptions horizontalCentered="1"/>
  <pageMargins left="0.78740157480314965" right="0.55118110236220474" top="0.59055118110236227" bottom="0.59055118110236227" header="0.51181102362204722" footer="0.51181102362204722"/>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AI56"/>
  <sheetViews>
    <sheetView showGridLines="0" showZeros="0" zoomScaleNormal="100" workbookViewId="0">
      <selection activeCell="C6" sqref="C6:AE7"/>
    </sheetView>
  </sheetViews>
  <sheetFormatPr defaultColWidth="9" defaultRowHeight="13.5"/>
  <cols>
    <col min="1" max="1" width="1.875" style="21" customWidth="1"/>
    <col min="2" max="10" width="3" style="21" customWidth="1"/>
    <col min="11" max="11" width="5.375" style="21" customWidth="1"/>
    <col min="12" max="12" width="3.25" style="21" customWidth="1"/>
    <col min="13" max="19" width="2.5" style="21" customWidth="1"/>
    <col min="20" max="20" width="2.5" style="1" customWidth="1"/>
    <col min="21" max="21" width="3.25" style="1" customWidth="1"/>
    <col min="22" max="32" width="2.5" style="1" customWidth="1"/>
    <col min="33" max="35" width="2.25" style="1" customWidth="1"/>
    <col min="36" max="16384" width="9" style="1"/>
  </cols>
  <sheetData>
    <row r="1" spans="1:33" s="2" customFormat="1" ht="12" customHeight="1">
      <c r="A1" s="63" t="s">
        <v>9</v>
      </c>
      <c r="B1" s="63"/>
      <c r="C1" s="63"/>
      <c r="D1" s="63"/>
      <c r="E1" s="63"/>
      <c r="F1" s="64"/>
      <c r="G1" s="63"/>
      <c r="H1" s="63"/>
      <c r="I1" s="63"/>
      <c r="J1" s="63"/>
      <c r="K1" s="63"/>
      <c r="L1" s="63"/>
      <c r="M1" s="63"/>
      <c r="N1" s="63"/>
      <c r="O1" s="63"/>
      <c r="P1" s="63"/>
      <c r="Q1" s="63"/>
      <c r="R1" s="63"/>
      <c r="S1" s="63"/>
      <c r="T1" s="65"/>
      <c r="U1" s="63"/>
      <c r="V1" s="63"/>
      <c r="W1" s="63"/>
      <c r="X1" s="63"/>
      <c r="Y1" s="63"/>
      <c r="Z1" s="63"/>
      <c r="AA1" s="63"/>
      <c r="AB1" s="63"/>
      <c r="AC1" s="63"/>
      <c r="AD1" s="63"/>
      <c r="AE1" s="66"/>
      <c r="AF1" s="67"/>
      <c r="AG1" s="79" t="s">
        <v>198</v>
      </c>
    </row>
    <row r="2" spans="1:33">
      <c r="A2" s="68"/>
      <c r="B2" s="68"/>
      <c r="C2" s="68"/>
      <c r="D2" s="68"/>
      <c r="E2" s="68"/>
      <c r="F2" s="68"/>
      <c r="G2" s="68"/>
      <c r="H2" s="68"/>
      <c r="I2" s="68"/>
      <c r="J2" s="68"/>
      <c r="K2" s="68"/>
      <c r="L2" s="68"/>
      <c r="M2" s="68"/>
      <c r="N2" s="68"/>
      <c r="O2" s="68"/>
      <c r="P2" s="68"/>
      <c r="Q2" s="68"/>
      <c r="R2" s="68"/>
      <c r="S2" s="63"/>
      <c r="T2" s="63"/>
      <c r="U2" s="63"/>
      <c r="V2" s="63"/>
      <c r="W2" s="63"/>
      <c r="X2" s="63"/>
      <c r="Y2" s="63"/>
      <c r="Z2" s="63"/>
      <c r="AA2" s="63"/>
      <c r="AB2" s="63"/>
      <c r="AC2" s="63"/>
      <c r="AD2" s="63"/>
      <c r="AE2" s="63"/>
      <c r="AF2" s="94"/>
      <c r="AG2" s="67" t="s">
        <v>199</v>
      </c>
    </row>
    <row r="3" spans="1:33" ht="9" customHeight="1">
      <c r="A3" s="53"/>
      <c r="B3" s="53"/>
      <c r="C3" s="53"/>
      <c r="D3" s="53"/>
      <c r="E3" s="53"/>
      <c r="F3" s="53"/>
      <c r="G3" s="53"/>
      <c r="H3" s="53"/>
      <c r="I3" s="53"/>
      <c r="J3" s="53"/>
      <c r="K3" s="53"/>
      <c r="L3" s="53"/>
      <c r="M3" s="53"/>
      <c r="N3" s="53"/>
      <c r="O3" s="53"/>
      <c r="P3" s="53"/>
      <c r="Q3" s="53"/>
      <c r="R3" s="53"/>
      <c r="S3" s="69"/>
    </row>
    <row r="4" spans="1:33" ht="13.5" customHeight="1">
      <c r="A4" s="53"/>
      <c r="B4" s="101" t="s">
        <v>282</v>
      </c>
      <c r="C4" s="1"/>
      <c r="D4" s="53"/>
      <c r="E4" s="53"/>
      <c r="F4" s="53"/>
      <c r="G4" s="53"/>
      <c r="H4" s="53"/>
      <c r="I4" s="53"/>
      <c r="J4" s="53"/>
      <c r="K4" s="53"/>
      <c r="L4" s="53"/>
      <c r="M4" s="53"/>
      <c r="N4" s="53"/>
      <c r="O4" s="53"/>
      <c r="P4" s="53"/>
      <c r="Q4" s="53"/>
      <c r="R4" s="53"/>
      <c r="S4" s="69"/>
    </row>
    <row r="5" spans="1:33" ht="13.5" customHeight="1">
      <c r="A5" s="53"/>
      <c r="B5" s="53"/>
      <c r="C5" s="53"/>
      <c r="D5" s="53"/>
      <c r="E5" s="53"/>
      <c r="F5" s="53"/>
      <c r="G5" s="53"/>
      <c r="H5" s="53"/>
      <c r="I5" s="53"/>
      <c r="J5" s="53"/>
      <c r="K5" s="53"/>
      <c r="L5" s="53"/>
      <c r="M5" s="53"/>
      <c r="N5" s="53"/>
      <c r="O5" s="53"/>
      <c r="P5" s="53"/>
      <c r="Q5" s="53"/>
      <c r="R5" s="53"/>
      <c r="S5" s="69"/>
    </row>
    <row r="6" spans="1:33" ht="15" customHeight="1">
      <c r="A6" s="53"/>
      <c r="B6" s="53"/>
      <c r="C6" s="277" t="s">
        <v>221</v>
      </c>
      <c r="D6" s="278"/>
      <c r="E6" s="278"/>
      <c r="F6" s="278"/>
      <c r="G6" s="278"/>
      <c r="H6" s="278"/>
      <c r="I6" s="278"/>
      <c r="J6" s="278"/>
      <c r="K6" s="278"/>
      <c r="L6" s="278"/>
      <c r="M6" s="278"/>
      <c r="N6" s="278"/>
      <c r="O6" s="278"/>
      <c r="P6" s="278"/>
      <c r="Q6" s="278"/>
      <c r="R6" s="278"/>
      <c r="S6" s="278"/>
      <c r="T6" s="278"/>
      <c r="U6" s="278"/>
      <c r="V6" s="278"/>
      <c r="W6" s="278"/>
      <c r="X6" s="278"/>
      <c r="Y6" s="278"/>
      <c r="Z6" s="278"/>
      <c r="AA6" s="278"/>
      <c r="AB6" s="278"/>
      <c r="AC6" s="278"/>
      <c r="AD6" s="278"/>
      <c r="AE6" s="279"/>
      <c r="AF6" s="124"/>
    </row>
    <row r="7" spans="1:33" ht="15" customHeight="1">
      <c r="A7" s="53"/>
      <c r="B7" s="53"/>
      <c r="C7" s="280"/>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2"/>
      <c r="AF7" s="124"/>
    </row>
    <row r="8" spans="1:33" ht="11.25" customHeight="1">
      <c r="A8" s="53"/>
      <c r="B8" s="53"/>
      <c r="C8" s="53"/>
      <c r="D8" s="53"/>
      <c r="E8" s="53"/>
      <c r="F8" s="70"/>
      <c r="G8" s="53"/>
      <c r="H8" s="53"/>
      <c r="I8" s="53"/>
      <c r="J8" s="53"/>
      <c r="K8" s="53"/>
      <c r="L8" s="53"/>
      <c r="M8" s="53"/>
      <c r="N8" s="53"/>
      <c r="O8" s="53"/>
      <c r="P8" s="53"/>
      <c r="Q8" s="53"/>
      <c r="R8" s="53"/>
      <c r="S8" s="53"/>
    </row>
    <row r="9" spans="1:33" ht="24" customHeight="1">
      <c r="A9" s="53"/>
      <c r="B9" s="308" t="s">
        <v>34</v>
      </c>
      <c r="C9" s="309"/>
      <c r="D9" s="310"/>
      <c r="E9" s="311">
        <f>'１'!F14</f>
        <v>0</v>
      </c>
      <c r="F9" s="312"/>
      <c r="G9" s="312"/>
      <c r="H9" s="312"/>
      <c r="I9" s="312"/>
      <c r="J9" s="312"/>
      <c r="K9" s="312"/>
      <c r="L9" s="312"/>
      <c r="M9" s="312"/>
      <c r="N9" s="312"/>
      <c r="O9" s="313"/>
      <c r="P9" s="73"/>
      <c r="Q9" s="72"/>
      <c r="R9" s="1"/>
      <c r="S9" s="53"/>
      <c r="X9" s="71"/>
      <c r="AD9" s="71"/>
    </row>
    <row r="10" spans="1:33" ht="9" customHeight="1">
      <c r="A10" s="53"/>
      <c r="B10" s="58"/>
      <c r="C10" s="58"/>
      <c r="D10" s="58"/>
      <c r="E10" s="53"/>
      <c r="F10" s="70"/>
      <c r="G10" s="53"/>
      <c r="H10" s="53"/>
      <c r="I10" s="53"/>
      <c r="J10" s="53"/>
      <c r="K10" s="53"/>
      <c r="L10" s="53"/>
      <c r="M10" s="53"/>
      <c r="N10" s="53"/>
      <c r="O10" s="53"/>
      <c r="P10" s="53"/>
      <c r="Q10" s="53"/>
      <c r="R10" s="53"/>
      <c r="S10" s="53"/>
    </row>
    <row r="11" spans="1:33" ht="10.5" customHeight="1">
      <c r="A11" s="53"/>
      <c r="B11" s="53"/>
      <c r="C11" s="53"/>
      <c r="D11" s="53"/>
      <c r="E11" s="53"/>
      <c r="F11" s="70"/>
      <c r="G11" s="53"/>
      <c r="H11" s="53"/>
      <c r="I11" s="53"/>
      <c r="J11" s="53"/>
      <c r="K11" s="53"/>
      <c r="L11" s="53"/>
      <c r="M11" s="53"/>
      <c r="N11" s="53"/>
      <c r="O11" s="53"/>
      <c r="P11" s="53"/>
      <c r="Q11" s="53"/>
      <c r="R11" s="53"/>
      <c r="S11" s="53"/>
    </row>
    <row r="12" spans="1:33" ht="15" customHeight="1">
      <c r="A12" s="53"/>
      <c r="B12" s="317"/>
      <c r="C12" s="318"/>
      <c r="D12" s="318"/>
      <c r="E12" s="318"/>
      <c r="F12" s="318"/>
      <c r="G12" s="318"/>
      <c r="H12" s="318"/>
      <c r="I12" s="318"/>
      <c r="J12" s="318"/>
      <c r="K12" s="318"/>
      <c r="L12" s="314" t="s">
        <v>11</v>
      </c>
      <c r="M12" s="315"/>
      <c r="N12" s="315"/>
      <c r="O12" s="315"/>
      <c r="P12" s="315"/>
      <c r="Q12" s="315"/>
      <c r="R12" s="315"/>
      <c r="S12" s="315"/>
      <c r="T12" s="316"/>
      <c r="U12" s="315" t="s">
        <v>52</v>
      </c>
      <c r="V12" s="315"/>
      <c r="W12" s="315"/>
      <c r="X12" s="315"/>
      <c r="Y12" s="315"/>
      <c r="Z12" s="315"/>
      <c r="AA12" s="315"/>
      <c r="AB12" s="315"/>
      <c r="AC12" s="316"/>
      <c r="AD12" s="314" t="s">
        <v>30</v>
      </c>
      <c r="AE12" s="324"/>
      <c r="AF12" s="325"/>
    </row>
    <row r="13" spans="1:33" ht="22.5" customHeight="1">
      <c r="A13" s="53"/>
      <c r="B13" s="319"/>
      <c r="C13" s="320"/>
      <c r="D13" s="320"/>
      <c r="E13" s="320"/>
      <c r="F13" s="320"/>
      <c r="G13" s="320"/>
      <c r="H13" s="320"/>
      <c r="I13" s="320"/>
      <c r="J13" s="320"/>
      <c r="K13" s="320"/>
      <c r="L13" s="321" t="s">
        <v>194</v>
      </c>
      <c r="M13" s="322"/>
      <c r="N13" s="323"/>
      <c r="O13" s="321" t="s">
        <v>195</v>
      </c>
      <c r="P13" s="322"/>
      <c r="Q13" s="323"/>
      <c r="R13" s="321" t="s">
        <v>66</v>
      </c>
      <c r="S13" s="322"/>
      <c r="T13" s="323"/>
      <c r="U13" s="321" t="s">
        <v>194</v>
      </c>
      <c r="V13" s="322"/>
      <c r="W13" s="323"/>
      <c r="X13" s="321" t="s">
        <v>195</v>
      </c>
      <c r="Y13" s="322"/>
      <c r="Z13" s="323"/>
      <c r="AA13" s="321" t="s">
        <v>66</v>
      </c>
      <c r="AB13" s="322"/>
      <c r="AC13" s="323"/>
      <c r="AD13" s="326" t="s">
        <v>67</v>
      </c>
      <c r="AE13" s="327"/>
      <c r="AF13" s="328"/>
    </row>
    <row r="14" spans="1:33" ht="16.5" customHeight="1">
      <c r="A14" s="53"/>
      <c r="B14" s="95" t="s">
        <v>68</v>
      </c>
      <c r="C14" s="78"/>
      <c r="D14" s="78"/>
      <c r="E14" s="78"/>
      <c r="F14" s="78"/>
      <c r="G14" s="78"/>
      <c r="H14" s="78"/>
      <c r="I14" s="78"/>
      <c r="J14" s="78"/>
      <c r="K14" s="78"/>
      <c r="L14" s="78"/>
      <c r="M14" s="78"/>
      <c r="N14" s="78"/>
      <c r="O14" s="78"/>
      <c r="P14" s="78"/>
      <c r="Q14" s="78"/>
      <c r="R14" s="78"/>
      <c r="S14" s="78"/>
      <c r="T14" s="78"/>
      <c r="U14" s="78"/>
      <c r="V14" s="78"/>
      <c r="W14" s="78"/>
      <c r="X14" s="78"/>
      <c r="Y14" s="78"/>
      <c r="Z14" s="78"/>
      <c r="AA14" s="78"/>
      <c r="AB14" s="78"/>
      <c r="AC14" s="78"/>
      <c r="AD14" s="78"/>
      <c r="AE14" s="78"/>
      <c r="AF14" s="75"/>
    </row>
    <row r="15" spans="1:33" ht="16.5" customHeight="1">
      <c r="A15" s="53"/>
      <c r="B15" s="290" t="s">
        <v>69</v>
      </c>
      <c r="C15" s="291"/>
      <c r="D15" s="291"/>
      <c r="E15" s="291"/>
      <c r="F15" s="291"/>
      <c r="G15" s="291"/>
      <c r="H15" s="291"/>
      <c r="I15" s="291"/>
      <c r="J15" s="291"/>
      <c r="K15" s="291"/>
      <c r="L15" s="289"/>
      <c r="M15" s="272"/>
      <c r="N15" s="273"/>
      <c r="O15" s="274"/>
      <c r="P15" s="275"/>
      <c r="Q15" s="276"/>
      <c r="R15" s="289"/>
      <c r="S15" s="272"/>
      <c r="T15" s="273"/>
      <c r="U15" s="201"/>
      <c r="V15" s="272"/>
      <c r="W15" s="273"/>
      <c r="X15" s="274"/>
      <c r="Y15" s="275"/>
      <c r="Z15" s="276"/>
      <c r="AA15" s="201"/>
      <c r="AB15" s="272"/>
      <c r="AC15" s="273"/>
      <c r="AD15" s="286">
        <f>(L15*1.4)+(U15*1.4)</f>
        <v>0</v>
      </c>
      <c r="AE15" s="284"/>
      <c r="AF15" s="285"/>
    </row>
    <row r="16" spans="1:33" ht="16.5" customHeight="1">
      <c r="A16" s="53"/>
      <c r="B16" s="290" t="s">
        <v>70</v>
      </c>
      <c r="C16" s="291"/>
      <c r="D16" s="291"/>
      <c r="E16" s="291"/>
      <c r="F16" s="291"/>
      <c r="G16" s="291"/>
      <c r="H16" s="291"/>
      <c r="I16" s="291"/>
      <c r="J16" s="291"/>
      <c r="K16" s="291"/>
      <c r="L16" s="289"/>
      <c r="M16" s="272"/>
      <c r="N16" s="273"/>
      <c r="O16" s="274"/>
      <c r="P16" s="275"/>
      <c r="Q16" s="276"/>
      <c r="R16" s="289"/>
      <c r="S16" s="272"/>
      <c r="T16" s="273"/>
      <c r="U16" s="201"/>
      <c r="V16" s="272"/>
      <c r="W16" s="273"/>
      <c r="X16" s="274"/>
      <c r="Y16" s="275"/>
      <c r="Z16" s="276"/>
      <c r="AA16" s="201"/>
      <c r="AB16" s="272"/>
      <c r="AC16" s="273"/>
      <c r="AD16" s="286">
        <f t="shared" ref="AD16:AD20" si="0">(L16*1.4)+(U16*1.4)</f>
        <v>0</v>
      </c>
      <c r="AE16" s="284"/>
      <c r="AF16" s="285"/>
    </row>
    <row r="17" spans="1:32" ht="16.5" customHeight="1">
      <c r="A17" s="53"/>
      <c r="B17" s="290" t="s">
        <v>71</v>
      </c>
      <c r="C17" s="291"/>
      <c r="D17" s="291"/>
      <c r="E17" s="291"/>
      <c r="F17" s="291"/>
      <c r="G17" s="291"/>
      <c r="H17" s="291"/>
      <c r="I17" s="291"/>
      <c r="J17" s="291"/>
      <c r="K17" s="291"/>
      <c r="L17" s="289"/>
      <c r="M17" s="272"/>
      <c r="N17" s="273"/>
      <c r="O17" s="274"/>
      <c r="P17" s="275"/>
      <c r="Q17" s="276"/>
      <c r="R17" s="289"/>
      <c r="S17" s="272"/>
      <c r="T17" s="273"/>
      <c r="U17" s="201"/>
      <c r="V17" s="272"/>
      <c r="W17" s="273"/>
      <c r="X17" s="274"/>
      <c r="Y17" s="275"/>
      <c r="Z17" s="276"/>
      <c r="AA17" s="201"/>
      <c r="AB17" s="272"/>
      <c r="AC17" s="273"/>
      <c r="AD17" s="286">
        <f t="shared" si="0"/>
        <v>0</v>
      </c>
      <c r="AE17" s="284"/>
      <c r="AF17" s="285"/>
    </row>
    <row r="18" spans="1:32" ht="16.5" customHeight="1">
      <c r="A18" s="53"/>
      <c r="B18" s="290" t="s">
        <v>72</v>
      </c>
      <c r="C18" s="291"/>
      <c r="D18" s="291"/>
      <c r="E18" s="291"/>
      <c r="F18" s="291"/>
      <c r="G18" s="291"/>
      <c r="H18" s="291"/>
      <c r="I18" s="291"/>
      <c r="J18" s="291"/>
      <c r="K18" s="291"/>
      <c r="L18" s="289"/>
      <c r="M18" s="272"/>
      <c r="N18" s="273"/>
      <c r="O18" s="274"/>
      <c r="P18" s="275"/>
      <c r="Q18" s="276"/>
      <c r="R18" s="289"/>
      <c r="S18" s="272"/>
      <c r="T18" s="273"/>
      <c r="U18" s="201"/>
      <c r="V18" s="272"/>
      <c r="W18" s="273"/>
      <c r="X18" s="274"/>
      <c r="Y18" s="275"/>
      <c r="Z18" s="276"/>
      <c r="AA18" s="201"/>
      <c r="AB18" s="272"/>
      <c r="AC18" s="273"/>
      <c r="AD18" s="286">
        <f t="shared" si="0"/>
        <v>0</v>
      </c>
      <c r="AE18" s="284"/>
      <c r="AF18" s="285"/>
    </row>
    <row r="19" spans="1:32" ht="16.5" customHeight="1">
      <c r="A19" s="53"/>
      <c r="B19" s="290" t="s">
        <v>73</v>
      </c>
      <c r="C19" s="291"/>
      <c r="D19" s="291"/>
      <c r="E19" s="291"/>
      <c r="F19" s="291"/>
      <c r="G19" s="291"/>
      <c r="H19" s="291"/>
      <c r="I19" s="291"/>
      <c r="J19" s="291"/>
      <c r="K19" s="291"/>
      <c r="L19" s="289"/>
      <c r="M19" s="272"/>
      <c r="N19" s="273"/>
      <c r="O19" s="274"/>
      <c r="P19" s="275"/>
      <c r="Q19" s="276"/>
      <c r="R19" s="289"/>
      <c r="S19" s="272"/>
      <c r="T19" s="273"/>
      <c r="U19" s="201"/>
      <c r="V19" s="272"/>
      <c r="W19" s="273"/>
      <c r="X19" s="274"/>
      <c r="Y19" s="275"/>
      <c r="Z19" s="276"/>
      <c r="AA19" s="201"/>
      <c r="AB19" s="272"/>
      <c r="AC19" s="273"/>
      <c r="AD19" s="286">
        <f t="shared" si="0"/>
        <v>0</v>
      </c>
      <c r="AE19" s="284"/>
      <c r="AF19" s="285"/>
    </row>
    <row r="20" spans="1:32" ht="16.5" customHeight="1">
      <c r="A20" s="53"/>
      <c r="B20" s="306" t="s">
        <v>74</v>
      </c>
      <c r="C20" s="307"/>
      <c r="D20" s="307"/>
      <c r="E20" s="307"/>
      <c r="F20" s="307"/>
      <c r="G20" s="307"/>
      <c r="H20" s="307"/>
      <c r="I20" s="307"/>
      <c r="J20" s="307"/>
      <c r="K20" s="307"/>
      <c r="L20" s="289"/>
      <c r="M20" s="272"/>
      <c r="N20" s="273"/>
      <c r="O20" s="274"/>
      <c r="P20" s="275"/>
      <c r="Q20" s="276"/>
      <c r="R20" s="289"/>
      <c r="S20" s="272"/>
      <c r="T20" s="273"/>
      <c r="U20" s="201"/>
      <c r="V20" s="272"/>
      <c r="W20" s="273"/>
      <c r="X20" s="274"/>
      <c r="Y20" s="275"/>
      <c r="Z20" s="276"/>
      <c r="AA20" s="201"/>
      <c r="AB20" s="272"/>
      <c r="AC20" s="273"/>
      <c r="AD20" s="286">
        <f t="shared" si="0"/>
        <v>0</v>
      </c>
      <c r="AE20" s="284"/>
      <c r="AF20" s="285"/>
    </row>
    <row r="21" spans="1:32" ht="16.5" customHeight="1">
      <c r="A21" s="53"/>
      <c r="B21" s="99" t="s">
        <v>75</v>
      </c>
      <c r="C21" s="76"/>
      <c r="D21" s="76"/>
      <c r="E21" s="76"/>
      <c r="F21" s="76"/>
      <c r="G21" s="76"/>
      <c r="H21" s="76"/>
      <c r="I21" s="76"/>
      <c r="J21" s="76"/>
      <c r="K21" s="76"/>
      <c r="L21" s="76"/>
      <c r="M21" s="76"/>
      <c r="N21" s="76"/>
      <c r="O21" s="76"/>
      <c r="P21" s="76"/>
      <c r="Q21" s="76"/>
      <c r="R21" s="76"/>
      <c r="S21" s="76"/>
      <c r="T21" s="76"/>
      <c r="U21" s="76"/>
      <c r="V21" s="76"/>
      <c r="W21" s="76"/>
      <c r="X21" s="76"/>
      <c r="Y21" s="76"/>
      <c r="Z21" s="76"/>
      <c r="AA21" s="76"/>
      <c r="AB21" s="76"/>
      <c r="AC21" s="76"/>
      <c r="AD21" s="76"/>
      <c r="AE21" s="76"/>
      <c r="AF21" s="77"/>
    </row>
    <row r="22" spans="1:32" ht="16.5" customHeight="1">
      <c r="A22" s="53"/>
      <c r="B22" s="290" t="s">
        <v>76</v>
      </c>
      <c r="C22" s="300"/>
      <c r="D22" s="300"/>
      <c r="E22" s="300"/>
      <c r="F22" s="300"/>
      <c r="G22" s="300"/>
      <c r="H22" s="300"/>
      <c r="I22" s="300"/>
      <c r="J22" s="126"/>
      <c r="K22" s="125"/>
      <c r="L22" s="289"/>
      <c r="M22" s="272"/>
      <c r="N22" s="273"/>
      <c r="O22" s="289"/>
      <c r="P22" s="272"/>
      <c r="Q22" s="273"/>
      <c r="R22" s="289"/>
      <c r="S22" s="272"/>
      <c r="T22" s="273"/>
      <c r="U22" s="201"/>
      <c r="V22" s="272"/>
      <c r="W22" s="273"/>
      <c r="X22" s="289"/>
      <c r="Y22" s="272"/>
      <c r="Z22" s="273"/>
      <c r="AA22" s="201"/>
      <c r="AB22" s="272"/>
      <c r="AC22" s="273"/>
      <c r="AD22" s="286">
        <f>(L22-O22)*1+O22*1.4+(U22-X22)*1+X22*1.4</f>
        <v>0</v>
      </c>
      <c r="AE22" s="284"/>
      <c r="AF22" s="285"/>
    </row>
    <row r="23" spans="1:32" ht="16.5" customHeight="1">
      <c r="A23" s="53"/>
      <c r="B23" s="290" t="s">
        <v>77</v>
      </c>
      <c r="C23" s="300"/>
      <c r="D23" s="300"/>
      <c r="E23" s="300"/>
      <c r="F23" s="300"/>
      <c r="G23" s="300"/>
      <c r="H23" s="300"/>
      <c r="I23" s="300"/>
      <c r="J23" s="126"/>
      <c r="K23" s="125"/>
      <c r="L23" s="289"/>
      <c r="M23" s="272"/>
      <c r="N23" s="273"/>
      <c r="O23" s="289"/>
      <c r="P23" s="272"/>
      <c r="Q23" s="273"/>
      <c r="R23" s="289"/>
      <c r="S23" s="272"/>
      <c r="T23" s="273"/>
      <c r="U23" s="201"/>
      <c r="V23" s="272"/>
      <c r="W23" s="273"/>
      <c r="X23" s="289"/>
      <c r="Y23" s="272"/>
      <c r="Z23" s="273"/>
      <c r="AA23" s="201"/>
      <c r="AB23" s="272"/>
      <c r="AC23" s="273"/>
      <c r="AD23" s="286">
        <f t="shared" ref="AD23:AD26" si="1">(L23-O23)*1+O23*1.4+(U23-X23)*1+X23*1.4</f>
        <v>0</v>
      </c>
      <c r="AE23" s="284"/>
      <c r="AF23" s="285"/>
    </row>
    <row r="24" spans="1:32" ht="16.5" customHeight="1">
      <c r="A24" s="53"/>
      <c r="B24" s="99" t="s">
        <v>78</v>
      </c>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7"/>
    </row>
    <row r="25" spans="1:32" ht="22.5" customHeight="1">
      <c r="A25" s="53"/>
      <c r="B25" s="304" t="s">
        <v>164</v>
      </c>
      <c r="C25" s="305"/>
      <c r="D25" s="305"/>
      <c r="E25" s="305"/>
      <c r="F25" s="305"/>
      <c r="G25" s="305"/>
      <c r="H25" s="305"/>
      <c r="I25" s="305"/>
      <c r="J25" s="305"/>
      <c r="K25" s="305"/>
      <c r="L25" s="289"/>
      <c r="M25" s="272"/>
      <c r="N25" s="273"/>
      <c r="O25" s="289"/>
      <c r="P25" s="272"/>
      <c r="Q25" s="273"/>
      <c r="R25" s="289"/>
      <c r="S25" s="272"/>
      <c r="T25" s="273"/>
      <c r="U25" s="201"/>
      <c r="V25" s="272"/>
      <c r="W25" s="273"/>
      <c r="X25" s="289"/>
      <c r="Y25" s="272"/>
      <c r="Z25" s="273"/>
      <c r="AA25" s="201"/>
      <c r="AB25" s="272"/>
      <c r="AC25" s="273"/>
      <c r="AD25" s="286">
        <f t="shared" si="1"/>
        <v>0</v>
      </c>
      <c r="AE25" s="284"/>
      <c r="AF25" s="285"/>
    </row>
    <row r="26" spans="1:32" ht="16.5" customHeight="1">
      <c r="A26" s="53"/>
      <c r="B26" s="329" t="s">
        <v>79</v>
      </c>
      <c r="C26" s="330"/>
      <c r="D26" s="330"/>
      <c r="E26" s="330"/>
      <c r="F26" s="330"/>
      <c r="G26" s="330"/>
      <c r="H26" s="330"/>
      <c r="I26" s="330"/>
      <c r="J26" s="330"/>
      <c r="K26" s="331"/>
      <c r="L26" s="289"/>
      <c r="M26" s="272"/>
      <c r="N26" s="273"/>
      <c r="O26" s="289"/>
      <c r="P26" s="272"/>
      <c r="Q26" s="273"/>
      <c r="R26" s="289"/>
      <c r="S26" s="272"/>
      <c r="T26" s="273"/>
      <c r="U26" s="201"/>
      <c r="V26" s="272"/>
      <c r="W26" s="273"/>
      <c r="X26" s="289"/>
      <c r="Y26" s="272"/>
      <c r="Z26" s="273"/>
      <c r="AA26" s="201"/>
      <c r="AB26" s="272"/>
      <c r="AC26" s="273"/>
      <c r="AD26" s="286">
        <f t="shared" si="1"/>
        <v>0</v>
      </c>
      <c r="AE26" s="284"/>
      <c r="AF26" s="285"/>
    </row>
    <row r="27" spans="1:32" ht="16.5" customHeight="1">
      <c r="A27" s="53"/>
      <c r="B27" s="332" t="s">
        <v>304</v>
      </c>
      <c r="C27" s="333"/>
      <c r="D27" s="333"/>
      <c r="E27" s="333"/>
      <c r="F27" s="333"/>
      <c r="G27" s="333"/>
      <c r="H27" s="333"/>
      <c r="I27" s="333"/>
      <c r="J27" s="333"/>
      <c r="K27" s="334"/>
      <c r="L27" s="289"/>
      <c r="M27" s="272"/>
      <c r="N27" s="273"/>
      <c r="O27" s="289"/>
      <c r="P27" s="272"/>
      <c r="Q27" s="273"/>
      <c r="R27" s="289"/>
      <c r="S27" s="272"/>
      <c r="T27" s="273"/>
      <c r="U27" s="201"/>
      <c r="V27" s="272"/>
      <c r="W27" s="273"/>
      <c r="X27" s="289"/>
      <c r="Y27" s="272"/>
      <c r="Z27" s="273"/>
      <c r="AA27" s="201"/>
      <c r="AB27" s="272"/>
      <c r="AC27" s="273"/>
      <c r="AD27" s="286">
        <f t="shared" ref="AD27:AD28" si="2">(L27-O27)*1+O27*1.4+(U27-X27)*1+X27*1.4</f>
        <v>0</v>
      </c>
      <c r="AE27" s="284"/>
      <c r="AF27" s="285"/>
    </row>
    <row r="28" spans="1:32" ht="16.5" customHeight="1">
      <c r="A28" s="53"/>
      <c r="B28" s="335" t="s">
        <v>303</v>
      </c>
      <c r="C28" s="336"/>
      <c r="D28" s="336"/>
      <c r="E28" s="336"/>
      <c r="F28" s="336"/>
      <c r="G28" s="336"/>
      <c r="H28" s="336"/>
      <c r="I28" s="336"/>
      <c r="J28" s="336"/>
      <c r="K28" s="337"/>
      <c r="L28" s="289"/>
      <c r="M28" s="272"/>
      <c r="N28" s="273"/>
      <c r="O28" s="289"/>
      <c r="P28" s="272"/>
      <c r="Q28" s="273"/>
      <c r="R28" s="289"/>
      <c r="S28" s="272"/>
      <c r="T28" s="273"/>
      <c r="U28" s="201"/>
      <c r="V28" s="272"/>
      <c r="W28" s="273"/>
      <c r="X28" s="289"/>
      <c r="Y28" s="272"/>
      <c r="Z28" s="273"/>
      <c r="AA28" s="201"/>
      <c r="AB28" s="272"/>
      <c r="AC28" s="273"/>
      <c r="AD28" s="286">
        <f t="shared" si="2"/>
        <v>0</v>
      </c>
      <c r="AE28" s="284"/>
      <c r="AF28" s="285"/>
    </row>
    <row r="29" spans="1:32" ht="16.5" customHeight="1">
      <c r="A29" s="53"/>
      <c r="B29" s="99" t="s">
        <v>80</v>
      </c>
      <c r="C29" s="76"/>
      <c r="D29" s="76"/>
      <c r="E29" s="76"/>
      <c r="F29" s="76"/>
      <c r="G29" s="76"/>
      <c r="H29" s="76"/>
      <c r="I29" s="76"/>
      <c r="J29" s="76"/>
      <c r="K29" s="76"/>
      <c r="L29" s="76"/>
      <c r="M29" s="76"/>
      <c r="N29" s="76"/>
      <c r="O29" s="76"/>
      <c r="P29" s="76"/>
      <c r="Q29" s="76"/>
      <c r="R29" s="76"/>
      <c r="S29" s="76"/>
      <c r="T29" s="76"/>
      <c r="U29" s="76"/>
      <c r="V29" s="76"/>
      <c r="W29" s="76"/>
      <c r="X29" s="76"/>
      <c r="Y29" s="76"/>
      <c r="Z29" s="76"/>
      <c r="AA29" s="76"/>
      <c r="AB29" s="76"/>
      <c r="AC29" s="76"/>
      <c r="AD29" s="76"/>
      <c r="AE29" s="76"/>
      <c r="AF29" s="77"/>
    </row>
    <row r="30" spans="1:32" ht="16.5" customHeight="1">
      <c r="A30" s="53"/>
      <c r="B30" s="290" t="s">
        <v>81</v>
      </c>
      <c r="C30" s="300"/>
      <c r="D30" s="300"/>
      <c r="E30" s="300"/>
      <c r="F30" s="300"/>
      <c r="G30" s="300"/>
      <c r="H30" s="300"/>
      <c r="I30" s="300"/>
      <c r="J30" s="126"/>
      <c r="K30" s="126"/>
      <c r="L30" s="289"/>
      <c r="M30" s="272"/>
      <c r="N30" s="273"/>
      <c r="O30" s="274"/>
      <c r="P30" s="275"/>
      <c r="Q30" s="276"/>
      <c r="R30" s="289"/>
      <c r="S30" s="272"/>
      <c r="T30" s="273"/>
      <c r="U30" s="201"/>
      <c r="V30" s="272"/>
      <c r="W30" s="273"/>
      <c r="X30" s="274"/>
      <c r="Y30" s="275"/>
      <c r="Z30" s="276"/>
      <c r="AA30" s="201"/>
      <c r="AB30" s="272"/>
      <c r="AC30" s="273"/>
      <c r="AD30" s="286">
        <f>L30+U30</f>
        <v>0</v>
      </c>
      <c r="AE30" s="284"/>
      <c r="AF30" s="285"/>
    </row>
    <row r="31" spans="1:32" ht="16.5" customHeight="1">
      <c r="A31" s="53"/>
      <c r="B31" s="290" t="s">
        <v>82</v>
      </c>
      <c r="C31" s="291"/>
      <c r="D31" s="291"/>
      <c r="E31" s="291"/>
      <c r="F31" s="291"/>
      <c r="G31" s="291"/>
      <c r="H31" s="291"/>
      <c r="I31" s="291"/>
      <c r="J31" s="291"/>
      <c r="K31" s="291"/>
      <c r="L31" s="301"/>
      <c r="M31" s="302"/>
      <c r="N31" s="303"/>
      <c r="O31" s="274"/>
      <c r="P31" s="275"/>
      <c r="Q31" s="276"/>
      <c r="R31" s="301"/>
      <c r="S31" s="302"/>
      <c r="T31" s="303"/>
      <c r="U31" s="301"/>
      <c r="V31" s="302"/>
      <c r="W31" s="303"/>
      <c r="X31" s="274"/>
      <c r="Y31" s="275"/>
      <c r="Z31" s="276"/>
      <c r="AA31" s="201"/>
      <c r="AB31" s="272"/>
      <c r="AC31" s="273"/>
      <c r="AD31" s="286">
        <f t="shared" ref="AD31:AD32" si="3">L31+U31</f>
        <v>0</v>
      </c>
      <c r="AE31" s="284"/>
      <c r="AF31" s="285"/>
    </row>
    <row r="32" spans="1:32" ht="16.5" customHeight="1">
      <c r="A32" s="53"/>
      <c r="B32" s="290" t="s">
        <v>83</v>
      </c>
      <c r="C32" s="300"/>
      <c r="D32" s="300"/>
      <c r="E32" s="300"/>
      <c r="F32" s="300"/>
      <c r="G32" s="300"/>
      <c r="H32" s="300"/>
      <c r="I32" s="300"/>
      <c r="J32" s="126"/>
      <c r="K32" s="126"/>
      <c r="L32" s="289"/>
      <c r="M32" s="272"/>
      <c r="N32" s="273"/>
      <c r="O32" s="274"/>
      <c r="P32" s="275"/>
      <c r="Q32" s="276"/>
      <c r="R32" s="289"/>
      <c r="S32" s="272"/>
      <c r="T32" s="273"/>
      <c r="U32" s="201"/>
      <c r="V32" s="272"/>
      <c r="W32" s="273"/>
      <c r="X32" s="274"/>
      <c r="Y32" s="275"/>
      <c r="Z32" s="276"/>
      <c r="AA32" s="201"/>
      <c r="AB32" s="272"/>
      <c r="AC32" s="273"/>
      <c r="AD32" s="286">
        <f t="shared" si="3"/>
        <v>0</v>
      </c>
      <c r="AE32" s="284"/>
      <c r="AF32" s="285"/>
    </row>
    <row r="33" spans="1:32" ht="16.5" customHeight="1">
      <c r="A33" s="53"/>
      <c r="B33" s="99" t="s">
        <v>84</v>
      </c>
      <c r="C33" s="76"/>
      <c r="D33" s="76"/>
      <c r="E33" s="76"/>
      <c r="F33" s="76"/>
      <c r="G33" s="76"/>
      <c r="H33" s="76"/>
      <c r="I33" s="76"/>
      <c r="J33" s="76"/>
      <c r="K33" s="76"/>
      <c r="L33" s="76"/>
      <c r="M33" s="76"/>
      <c r="N33" s="76"/>
      <c r="O33" s="76"/>
      <c r="P33" s="76"/>
      <c r="Q33" s="76"/>
      <c r="R33" s="76"/>
      <c r="S33" s="76"/>
      <c r="T33" s="76"/>
      <c r="U33" s="76"/>
      <c r="V33" s="76"/>
      <c r="W33" s="76"/>
      <c r="X33" s="76"/>
      <c r="Y33" s="76"/>
      <c r="Z33" s="76"/>
      <c r="AA33" s="76"/>
      <c r="AB33" s="76"/>
      <c r="AC33" s="76"/>
      <c r="AD33" s="76"/>
      <c r="AE33" s="76"/>
      <c r="AF33" s="77"/>
    </row>
    <row r="34" spans="1:32" ht="16.5" customHeight="1">
      <c r="A34" s="53"/>
      <c r="B34" s="290" t="s">
        <v>85</v>
      </c>
      <c r="C34" s="300"/>
      <c r="D34" s="300"/>
      <c r="E34" s="300"/>
      <c r="F34" s="300"/>
      <c r="G34" s="300"/>
      <c r="H34" s="300"/>
      <c r="I34" s="300"/>
      <c r="J34" s="126"/>
      <c r="K34" s="125"/>
      <c r="L34" s="289"/>
      <c r="M34" s="272"/>
      <c r="N34" s="273"/>
      <c r="O34" s="274"/>
      <c r="P34" s="275"/>
      <c r="Q34" s="276"/>
      <c r="R34" s="289"/>
      <c r="S34" s="272"/>
      <c r="T34" s="273"/>
      <c r="U34" s="201"/>
      <c r="V34" s="272"/>
      <c r="W34" s="273"/>
      <c r="X34" s="274"/>
      <c r="Y34" s="275"/>
      <c r="Z34" s="276"/>
      <c r="AA34" s="201"/>
      <c r="AB34" s="272"/>
      <c r="AC34" s="273"/>
      <c r="AD34" s="286">
        <f t="shared" ref="AD34:AD37" si="4">L34*0.1+U34*0.1</f>
        <v>0</v>
      </c>
      <c r="AE34" s="284"/>
      <c r="AF34" s="285"/>
    </row>
    <row r="35" spans="1:32" ht="16.5" customHeight="1">
      <c r="A35" s="53"/>
      <c r="B35" s="290" t="s">
        <v>165</v>
      </c>
      <c r="C35" s="291"/>
      <c r="D35" s="291"/>
      <c r="E35" s="291"/>
      <c r="F35" s="291"/>
      <c r="G35" s="291"/>
      <c r="H35" s="291"/>
      <c r="I35" s="291"/>
      <c r="J35" s="96"/>
      <c r="K35" s="125"/>
      <c r="L35" s="289"/>
      <c r="M35" s="272"/>
      <c r="N35" s="273"/>
      <c r="O35" s="274"/>
      <c r="P35" s="275"/>
      <c r="Q35" s="276"/>
      <c r="R35" s="289"/>
      <c r="S35" s="272"/>
      <c r="T35" s="273"/>
      <c r="U35" s="201"/>
      <c r="V35" s="272"/>
      <c r="W35" s="273"/>
      <c r="X35" s="274"/>
      <c r="Y35" s="275"/>
      <c r="Z35" s="276"/>
      <c r="AA35" s="201"/>
      <c r="AB35" s="272"/>
      <c r="AC35" s="273"/>
      <c r="AD35" s="286">
        <f t="shared" si="4"/>
        <v>0</v>
      </c>
      <c r="AE35" s="284"/>
      <c r="AF35" s="285"/>
    </row>
    <row r="36" spans="1:32" ht="16.5" customHeight="1">
      <c r="A36" s="53"/>
      <c r="B36" s="290" t="s">
        <v>166</v>
      </c>
      <c r="C36" s="291"/>
      <c r="D36" s="291"/>
      <c r="E36" s="291"/>
      <c r="F36" s="291"/>
      <c r="G36" s="291"/>
      <c r="H36" s="291"/>
      <c r="I36" s="291"/>
      <c r="J36" s="96"/>
      <c r="K36" s="125"/>
      <c r="L36" s="289"/>
      <c r="M36" s="272"/>
      <c r="N36" s="273"/>
      <c r="O36" s="274"/>
      <c r="P36" s="275"/>
      <c r="Q36" s="276"/>
      <c r="R36" s="289"/>
      <c r="S36" s="272"/>
      <c r="T36" s="273"/>
      <c r="U36" s="201"/>
      <c r="V36" s="272"/>
      <c r="W36" s="273"/>
      <c r="X36" s="274"/>
      <c r="Y36" s="275"/>
      <c r="Z36" s="276"/>
      <c r="AA36" s="201"/>
      <c r="AB36" s="272"/>
      <c r="AC36" s="273"/>
      <c r="AD36" s="286">
        <f t="shared" si="4"/>
        <v>0</v>
      </c>
      <c r="AE36" s="284"/>
      <c r="AF36" s="285"/>
    </row>
    <row r="37" spans="1:32" ht="16.5" customHeight="1">
      <c r="A37" s="53"/>
      <c r="B37" s="290" t="s">
        <v>167</v>
      </c>
      <c r="C37" s="291"/>
      <c r="D37" s="291"/>
      <c r="E37" s="291"/>
      <c r="F37" s="291"/>
      <c r="G37" s="291"/>
      <c r="H37" s="291"/>
      <c r="I37" s="291"/>
      <c r="J37" s="96"/>
      <c r="K37" s="125"/>
      <c r="L37" s="289"/>
      <c r="M37" s="272"/>
      <c r="N37" s="273"/>
      <c r="O37" s="274"/>
      <c r="P37" s="275"/>
      <c r="Q37" s="276"/>
      <c r="R37" s="289"/>
      <c r="S37" s="272"/>
      <c r="T37" s="273"/>
      <c r="U37" s="201"/>
      <c r="V37" s="272"/>
      <c r="W37" s="273"/>
      <c r="X37" s="274"/>
      <c r="Y37" s="275"/>
      <c r="Z37" s="276"/>
      <c r="AA37" s="201"/>
      <c r="AB37" s="272"/>
      <c r="AC37" s="273"/>
      <c r="AD37" s="286">
        <f t="shared" si="4"/>
        <v>0</v>
      </c>
      <c r="AE37" s="284"/>
      <c r="AF37" s="285"/>
    </row>
    <row r="38" spans="1:32" ht="16.5" customHeight="1">
      <c r="A38" s="53"/>
      <c r="B38" s="95" t="s">
        <v>86</v>
      </c>
      <c r="C38" s="78"/>
      <c r="D38" s="78"/>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5"/>
    </row>
    <row r="39" spans="1:32" ht="16.5" customHeight="1">
      <c r="A39" s="53"/>
      <c r="B39" s="296" t="s">
        <v>87</v>
      </c>
      <c r="C39" s="297"/>
      <c r="D39" s="297"/>
      <c r="E39" s="297"/>
      <c r="F39" s="297"/>
      <c r="G39" s="297"/>
      <c r="H39" s="297"/>
      <c r="I39" s="297"/>
      <c r="J39" s="97"/>
      <c r="K39" s="98"/>
      <c r="L39" s="289"/>
      <c r="M39" s="272"/>
      <c r="N39" s="273"/>
      <c r="O39" s="274"/>
      <c r="P39" s="275"/>
      <c r="Q39" s="276"/>
      <c r="R39" s="289"/>
      <c r="S39" s="272"/>
      <c r="T39" s="273"/>
      <c r="U39" s="201"/>
      <c r="V39" s="272"/>
      <c r="W39" s="273"/>
      <c r="X39" s="274"/>
      <c r="Y39" s="275"/>
      <c r="Z39" s="276"/>
      <c r="AA39" s="201"/>
      <c r="AB39" s="272"/>
      <c r="AC39" s="273"/>
      <c r="AD39" s="286">
        <f>L39*0.1+U39*0.1</f>
        <v>0</v>
      </c>
      <c r="AE39" s="284"/>
      <c r="AF39" s="285"/>
    </row>
    <row r="40" spans="1:32" ht="16.5" customHeight="1">
      <c r="A40" s="53"/>
      <c r="B40" s="296" t="s">
        <v>168</v>
      </c>
      <c r="C40" s="297"/>
      <c r="D40" s="297"/>
      <c r="E40" s="297"/>
      <c r="F40" s="297"/>
      <c r="G40" s="297"/>
      <c r="H40" s="297"/>
      <c r="I40" s="297"/>
      <c r="J40" s="97"/>
      <c r="K40" s="98"/>
      <c r="L40" s="289"/>
      <c r="M40" s="272"/>
      <c r="N40" s="273"/>
      <c r="O40" s="274"/>
      <c r="P40" s="275"/>
      <c r="Q40" s="276"/>
      <c r="R40" s="289"/>
      <c r="S40" s="272"/>
      <c r="T40" s="273"/>
      <c r="U40" s="201"/>
      <c r="V40" s="272"/>
      <c r="W40" s="273"/>
      <c r="X40" s="274"/>
      <c r="Y40" s="275"/>
      <c r="Z40" s="276"/>
      <c r="AA40" s="201"/>
      <c r="AB40" s="272"/>
      <c r="AC40" s="273"/>
      <c r="AD40" s="286">
        <f t="shared" ref="AD40:AD46" si="5">L40*0.1+U40*0.1</f>
        <v>0</v>
      </c>
      <c r="AE40" s="284"/>
      <c r="AF40" s="285"/>
    </row>
    <row r="41" spans="1:32" ht="16.5" customHeight="1">
      <c r="A41" s="53"/>
      <c r="B41" s="296" t="s">
        <v>169</v>
      </c>
      <c r="C41" s="297"/>
      <c r="D41" s="297"/>
      <c r="E41" s="297"/>
      <c r="F41" s="297"/>
      <c r="G41" s="297"/>
      <c r="H41" s="297"/>
      <c r="I41" s="297"/>
      <c r="J41" s="97"/>
      <c r="K41" s="98"/>
      <c r="L41" s="289"/>
      <c r="M41" s="272"/>
      <c r="N41" s="273"/>
      <c r="O41" s="274"/>
      <c r="P41" s="275"/>
      <c r="Q41" s="276"/>
      <c r="R41" s="289"/>
      <c r="S41" s="272"/>
      <c r="T41" s="273"/>
      <c r="U41" s="201"/>
      <c r="V41" s="272"/>
      <c r="W41" s="273"/>
      <c r="X41" s="274"/>
      <c r="Y41" s="275"/>
      <c r="Z41" s="276"/>
      <c r="AA41" s="201"/>
      <c r="AB41" s="272"/>
      <c r="AC41" s="273"/>
      <c r="AD41" s="286">
        <f t="shared" si="5"/>
        <v>0</v>
      </c>
      <c r="AE41" s="284"/>
      <c r="AF41" s="285"/>
    </row>
    <row r="42" spans="1:32" ht="16.5" customHeight="1">
      <c r="A42" s="53"/>
      <c r="B42" s="296" t="s">
        <v>170</v>
      </c>
      <c r="C42" s="297"/>
      <c r="D42" s="297"/>
      <c r="E42" s="297"/>
      <c r="F42" s="297"/>
      <c r="G42" s="297"/>
      <c r="H42" s="297"/>
      <c r="I42" s="297"/>
      <c r="J42" s="297"/>
      <c r="K42" s="297"/>
      <c r="L42" s="289"/>
      <c r="M42" s="272"/>
      <c r="N42" s="273"/>
      <c r="O42" s="274"/>
      <c r="P42" s="275"/>
      <c r="Q42" s="276"/>
      <c r="R42" s="289"/>
      <c r="S42" s="272"/>
      <c r="T42" s="273"/>
      <c r="U42" s="201"/>
      <c r="V42" s="272"/>
      <c r="W42" s="273"/>
      <c r="X42" s="274"/>
      <c r="Y42" s="275"/>
      <c r="Z42" s="276"/>
      <c r="AA42" s="201"/>
      <c r="AB42" s="272"/>
      <c r="AC42" s="273"/>
      <c r="AD42" s="286">
        <f t="shared" si="5"/>
        <v>0</v>
      </c>
      <c r="AE42" s="284"/>
      <c r="AF42" s="285"/>
    </row>
    <row r="43" spans="1:32" ht="16.5" customHeight="1">
      <c r="A43" s="53"/>
      <c r="B43" s="296" t="s">
        <v>171</v>
      </c>
      <c r="C43" s="297"/>
      <c r="D43" s="297"/>
      <c r="E43" s="297"/>
      <c r="F43" s="297"/>
      <c r="G43" s="297"/>
      <c r="H43" s="297"/>
      <c r="I43" s="297"/>
      <c r="J43" s="97"/>
      <c r="K43" s="98"/>
      <c r="L43" s="289"/>
      <c r="M43" s="272"/>
      <c r="N43" s="273"/>
      <c r="O43" s="274"/>
      <c r="P43" s="275"/>
      <c r="Q43" s="276"/>
      <c r="R43" s="289"/>
      <c r="S43" s="272"/>
      <c r="T43" s="273"/>
      <c r="U43" s="201"/>
      <c r="V43" s="272"/>
      <c r="W43" s="273"/>
      <c r="X43" s="274"/>
      <c r="Y43" s="275"/>
      <c r="Z43" s="276"/>
      <c r="AA43" s="201"/>
      <c r="AB43" s="272"/>
      <c r="AC43" s="273"/>
      <c r="AD43" s="286">
        <f t="shared" si="5"/>
        <v>0</v>
      </c>
      <c r="AE43" s="284"/>
      <c r="AF43" s="285"/>
    </row>
    <row r="44" spans="1:32" ht="16.5" customHeight="1">
      <c r="A44" s="53"/>
      <c r="B44" s="296" t="s">
        <v>172</v>
      </c>
      <c r="C44" s="297"/>
      <c r="D44" s="297"/>
      <c r="E44" s="297"/>
      <c r="F44" s="297"/>
      <c r="G44" s="297"/>
      <c r="H44" s="297"/>
      <c r="I44" s="297"/>
      <c r="J44" s="97"/>
      <c r="K44" s="98"/>
      <c r="L44" s="289"/>
      <c r="M44" s="272"/>
      <c r="N44" s="273"/>
      <c r="O44" s="274"/>
      <c r="P44" s="275"/>
      <c r="Q44" s="276"/>
      <c r="R44" s="289"/>
      <c r="S44" s="272"/>
      <c r="T44" s="273"/>
      <c r="U44" s="201"/>
      <c r="V44" s="272"/>
      <c r="W44" s="273"/>
      <c r="X44" s="274"/>
      <c r="Y44" s="275"/>
      <c r="Z44" s="276"/>
      <c r="AA44" s="201"/>
      <c r="AB44" s="272"/>
      <c r="AC44" s="273"/>
      <c r="AD44" s="286">
        <f t="shared" si="5"/>
        <v>0</v>
      </c>
      <c r="AE44" s="284"/>
      <c r="AF44" s="285"/>
    </row>
    <row r="45" spans="1:32" ht="16.5" customHeight="1">
      <c r="A45" s="53"/>
      <c r="B45" s="296" t="s">
        <v>173</v>
      </c>
      <c r="C45" s="297"/>
      <c r="D45" s="297"/>
      <c r="E45" s="297"/>
      <c r="F45" s="297"/>
      <c r="G45" s="297"/>
      <c r="H45" s="297"/>
      <c r="I45" s="297"/>
      <c r="J45" s="97"/>
      <c r="K45" s="98"/>
      <c r="L45" s="289"/>
      <c r="M45" s="272"/>
      <c r="N45" s="273"/>
      <c r="O45" s="274"/>
      <c r="P45" s="275"/>
      <c r="Q45" s="276"/>
      <c r="R45" s="289"/>
      <c r="S45" s="272"/>
      <c r="T45" s="273"/>
      <c r="U45" s="201"/>
      <c r="V45" s="272"/>
      <c r="W45" s="273"/>
      <c r="X45" s="274"/>
      <c r="Y45" s="275"/>
      <c r="Z45" s="276"/>
      <c r="AA45" s="201"/>
      <c r="AB45" s="272"/>
      <c r="AC45" s="273"/>
      <c r="AD45" s="286">
        <f t="shared" si="5"/>
        <v>0</v>
      </c>
      <c r="AE45" s="284"/>
      <c r="AF45" s="285"/>
    </row>
    <row r="46" spans="1:32" ht="16.5" customHeight="1">
      <c r="A46" s="53"/>
      <c r="B46" s="298" t="s">
        <v>174</v>
      </c>
      <c r="C46" s="299"/>
      <c r="D46" s="299"/>
      <c r="E46" s="299"/>
      <c r="F46" s="299"/>
      <c r="G46" s="299"/>
      <c r="H46" s="299"/>
      <c r="I46" s="299"/>
      <c r="J46" s="299"/>
      <c r="K46" s="299"/>
      <c r="L46" s="289"/>
      <c r="M46" s="272"/>
      <c r="N46" s="273"/>
      <c r="O46" s="274"/>
      <c r="P46" s="275"/>
      <c r="Q46" s="276"/>
      <c r="R46" s="289"/>
      <c r="S46" s="272"/>
      <c r="T46" s="273"/>
      <c r="U46" s="201"/>
      <c r="V46" s="272"/>
      <c r="W46" s="273"/>
      <c r="X46" s="274"/>
      <c r="Y46" s="275"/>
      <c r="Z46" s="276"/>
      <c r="AA46" s="201"/>
      <c r="AB46" s="272"/>
      <c r="AC46" s="273"/>
      <c r="AD46" s="286">
        <f t="shared" si="5"/>
        <v>0</v>
      </c>
      <c r="AE46" s="284"/>
      <c r="AF46" s="285"/>
    </row>
    <row r="47" spans="1:32" ht="27" customHeight="1">
      <c r="A47" s="53"/>
      <c r="B47" s="338" t="s">
        <v>305</v>
      </c>
      <c r="C47" s="339"/>
      <c r="D47" s="339"/>
      <c r="E47" s="339"/>
      <c r="F47" s="339"/>
      <c r="G47" s="339"/>
      <c r="H47" s="339"/>
      <c r="I47" s="339"/>
      <c r="J47" s="339"/>
      <c r="K47" s="340"/>
      <c r="L47" s="289"/>
      <c r="M47" s="272"/>
      <c r="N47" s="273"/>
      <c r="O47" s="274"/>
      <c r="P47" s="275"/>
      <c r="Q47" s="276"/>
      <c r="R47" s="289"/>
      <c r="S47" s="272"/>
      <c r="T47" s="273"/>
      <c r="U47" s="201"/>
      <c r="V47" s="272"/>
      <c r="W47" s="273"/>
      <c r="X47" s="341"/>
      <c r="Y47" s="342"/>
      <c r="Z47" s="343"/>
      <c r="AA47" s="201"/>
      <c r="AB47" s="272"/>
      <c r="AC47" s="273"/>
      <c r="AD47" s="344">
        <f>L47*0.1+U47*0.1</f>
        <v>0</v>
      </c>
      <c r="AE47" s="345"/>
      <c r="AF47" s="346"/>
    </row>
    <row r="48" spans="1:32" ht="16.5" customHeight="1">
      <c r="A48" s="53"/>
      <c r="B48" s="127" t="s">
        <v>307</v>
      </c>
      <c r="C48" s="128" t="s">
        <v>308</v>
      </c>
      <c r="D48" s="129"/>
      <c r="E48" s="129"/>
      <c r="F48" s="129"/>
      <c r="G48" s="129"/>
      <c r="H48" s="129"/>
      <c r="I48" s="129"/>
      <c r="J48" s="129"/>
      <c r="K48" s="129"/>
      <c r="L48" s="76"/>
      <c r="M48" s="76"/>
      <c r="N48" s="76"/>
      <c r="O48" s="76"/>
      <c r="P48" s="76"/>
      <c r="Q48" s="76"/>
      <c r="R48" s="76"/>
      <c r="S48" s="76"/>
      <c r="T48" s="76"/>
      <c r="U48" s="76"/>
      <c r="V48" s="76"/>
      <c r="W48" s="76"/>
      <c r="X48" s="76"/>
      <c r="Y48" s="76"/>
      <c r="Z48" s="76"/>
      <c r="AA48" s="76"/>
      <c r="AB48" s="76"/>
      <c r="AC48" s="76"/>
      <c r="AD48" s="76"/>
      <c r="AE48" s="76"/>
      <c r="AF48" s="77"/>
    </row>
    <row r="49" spans="1:35" ht="16.5" customHeight="1">
      <c r="A49" s="53"/>
      <c r="B49" s="298" t="s">
        <v>309</v>
      </c>
      <c r="C49" s="299"/>
      <c r="D49" s="299"/>
      <c r="E49" s="299"/>
      <c r="F49" s="299"/>
      <c r="G49" s="299"/>
      <c r="H49" s="299"/>
      <c r="I49" s="299"/>
      <c r="J49" s="299"/>
      <c r="K49" s="299"/>
      <c r="L49" s="289"/>
      <c r="M49" s="272"/>
      <c r="N49" s="273"/>
      <c r="O49" s="274"/>
      <c r="P49" s="275"/>
      <c r="Q49" s="276"/>
      <c r="R49" s="289"/>
      <c r="S49" s="272"/>
      <c r="T49" s="273"/>
      <c r="U49" s="201"/>
      <c r="V49" s="272"/>
      <c r="W49" s="273"/>
      <c r="X49" s="274"/>
      <c r="Y49" s="275"/>
      <c r="Z49" s="276"/>
      <c r="AA49" s="201"/>
      <c r="AB49" s="272"/>
      <c r="AC49" s="273"/>
      <c r="AD49" s="286">
        <f t="shared" ref="AD49:AD50" si="6">L49*0.1+U49*0.1</f>
        <v>0</v>
      </c>
      <c r="AE49" s="284"/>
      <c r="AF49" s="285"/>
    </row>
    <row r="50" spans="1:35" ht="16.5" customHeight="1">
      <c r="A50" s="53"/>
      <c r="B50" s="298" t="s">
        <v>310</v>
      </c>
      <c r="C50" s="299"/>
      <c r="D50" s="299"/>
      <c r="E50" s="299"/>
      <c r="F50" s="299"/>
      <c r="G50" s="299"/>
      <c r="H50" s="299"/>
      <c r="I50" s="299"/>
      <c r="J50" s="299"/>
      <c r="K50" s="299"/>
      <c r="L50" s="289"/>
      <c r="M50" s="272"/>
      <c r="N50" s="273"/>
      <c r="O50" s="274"/>
      <c r="P50" s="275"/>
      <c r="Q50" s="276"/>
      <c r="R50" s="289"/>
      <c r="S50" s="272"/>
      <c r="T50" s="273"/>
      <c r="U50" s="201"/>
      <c r="V50" s="272"/>
      <c r="W50" s="273"/>
      <c r="X50" s="274"/>
      <c r="Y50" s="275"/>
      <c r="Z50" s="276"/>
      <c r="AA50" s="201"/>
      <c r="AB50" s="272"/>
      <c r="AC50" s="273"/>
      <c r="AD50" s="286">
        <f t="shared" si="6"/>
        <v>0</v>
      </c>
      <c r="AE50" s="284"/>
      <c r="AF50" s="285"/>
    </row>
    <row r="51" spans="1:35" ht="16.5" customHeight="1">
      <c r="A51" s="53"/>
      <c r="B51" s="287" t="s">
        <v>306</v>
      </c>
      <c r="C51" s="288"/>
      <c r="D51" s="288"/>
      <c r="E51" s="288"/>
      <c r="F51" s="288"/>
      <c r="G51" s="288"/>
      <c r="H51" s="288"/>
      <c r="I51" s="288"/>
      <c r="J51" s="288"/>
      <c r="K51" s="288"/>
      <c r="L51" s="289"/>
      <c r="M51" s="272"/>
      <c r="N51" s="273"/>
      <c r="O51" s="274"/>
      <c r="P51" s="275"/>
      <c r="Q51" s="276"/>
      <c r="R51" s="289"/>
      <c r="S51" s="272"/>
      <c r="T51" s="273"/>
      <c r="U51" s="289"/>
      <c r="V51" s="272"/>
      <c r="W51" s="273"/>
      <c r="X51" s="274"/>
      <c r="Y51" s="275"/>
      <c r="Z51" s="276"/>
      <c r="AA51" s="201"/>
      <c r="AB51" s="272"/>
      <c r="AC51" s="273"/>
      <c r="AD51" s="286">
        <f t="shared" ref="AD51" si="7">L51+U51</f>
        <v>0</v>
      </c>
      <c r="AE51" s="284"/>
      <c r="AF51" s="285"/>
    </row>
    <row r="52" spans="1:35" ht="16.5" customHeight="1">
      <c r="A52" s="53"/>
      <c r="B52" s="292" t="s">
        <v>88</v>
      </c>
      <c r="C52" s="293"/>
      <c r="D52" s="293"/>
      <c r="E52" s="293"/>
      <c r="F52" s="293"/>
      <c r="G52" s="293"/>
      <c r="H52" s="293"/>
      <c r="I52" s="293"/>
      <c r="J52" s="293"/>
      <c r="K52" s="293"/>
      <c r="L52" s="130">
        <f>SUM(L15:N20,L22:N23,L25:N28,L30:N32,L34:N37,L39:N47,L49:N51)</f>
        <v>0</v>
      </c>
      <c r="M52" s="270">
        <f>SUM(L34:N37,L39:N47,L49:N50)</f>
        <v>0</v>
      </c>
      <c r="N52" s="271"/>
      <c r="O52" s="283">
        <f>SUM(O22:Q23,O25:Q28)</f>
        <v>0</v>
      </c>
      <c r="P52" s="284"/>
      <c r="Q52" s="285"/>
      <c r="R52" s="283"/>
      <c r="S52" s="294"/>
      <c r="T52" s="295"/>
      <c r="U52" s="130">
        <f>SUM(U15:W20,U22:W23,U25:W28,U30:W32,U34:W37,U39:W47,U49:W51)</f>
        <v>0</v>
      </c>
      <c r="V52" s="270">
        <f>SUM(U34:W37,U39:W47,U49:W50)</f>
        <v>0</v>
      </c>
      <c r="W52" s="271"/>
      <c r="X52" s="283">
        <f>SUM(X22:Z23,X25:Z28)</f>
        <v>0</v>
      </c>
      <c r="Y52" s="284"/>
      <c r="Z52" s="285"/>
      <c r="AA52" s="283"/>
      <c r="AB52" s="284"/>
      <c r="AC52" s="285"/>
      <c r="AD52" s="286">
        <f>SUM(AD15:AF20,AD22:AF23,AD25:AF28,AD30:AF32,AD34:AF37,AD39:AF51)</f>
        <v>0</v>
      </c>
      <c r="AE52" s="284"/>
      <c r="AF52" s="285"/>
      <c r="AG52"/>
      <c r="AH52"/>
      <c r="AI52"/>
    </row>
    <row r="53" spans="1:35" ht="16.5" customHeight="1">
      <c r="A53" s="53"/>
      <c r="B53" s="53"/>
      <c r="C53" s="53"/>
      <c r="D53" s="53"/>
      <c r="E53" s="53"/>
      <c r="F53" s="53"/>
      <c r="G53" s="53"/>
      <c r="H53" s="53"/>
      <c r="I53" s="53"/>
      <c r="J53" s="53"/>
      <c r="K53" s="53"/>
      <c r="L53" s="58" t="s">
        <v>247</v>
      </c>
      <c r="M53" s="53"/>
      <c r="N53" s="53"/>
      <c r="O53" s="53"/>
      <c r="P53" s="53"/>
      <c r="Q53" s="1"/>
      <c r="R53" s="131"/>
      <c r="S53" s="131"/>
      <c r="T53" s="131"/>
      <c r="U53" s="131"/>
      <c r="V53" s="19"/>
      <c r="W53" s="19"/>
      <c r="X53" s="19"/>
      <c r="Y53" s="19"/>
      <c r="AA53" s="131"/>
      <c r="AB53" s="131"/>
      <c r="AC53" s="131"/>
      <c r="AD53" s="131"/>
      <c r="AE53" s="19"/>
      <c r="AF53" s="19"/>
      <c r="AG53"/>
      <c r="AH53"/>
      <c r="AI53"/>
    </row>
    <row r="54" spans="1:35" ht="16.5" customHeight="1">
      <c r="A54" s="53"/>
      <c r="B54" s="53"/>
      <c r="C54" s="53"/>
      <c r="D54" s="53"/>
      <c r="E54" s="53"/>
      <c r="F54" s="53"/>
      <c r="G54" s="53"/>
      <c r="H54" s="53"/>
      <c r="I54" s="53"/>
      <c r="J54" s="53"/>
      <c r="K54" s="53"/>
      <c r="L54" s="101"/>
      <c r="M54" s="53"/>
      <c r="N54" s="53"/>
      <c r="O54" s="53"/>
      <c r="P54" s="53"/>
      <c r="Q54" s="53"/>
      <c r="R54" s="53"/>
      <c r="S54" s="53"/>
    </row>
    <row r="55" spans="1:35" ht="16.5" customHeight="1"/>
    <row r="56" spans="1:35" ht="16.5" customHeight="1"/>
  </sheetData>
  <sheetProtection algorithmName="SHA-512" hashValue="w+uoXj30oDRjSxSo2uLW8iD1xqJmj0n2E0JvDVpSH5aM+Ns0UdepS8S5OuHbwfGGgWKWbo9iytcum3AuDBa3JA==" saltValue="Ch4Jw/A5E0QXXoKMipvoYg==" spinCount="100000" sheet="1" objects="1" scenarios="1"/>
  <protectedRanges>
    <protectedRange sqref="L22:N23" name="範囲1_3"/>
    <protectedRange sqref="E9:O9" name="範囲1_1_3"/>
  </protectedRanges>
  <mergeCells count="270">
    <mergeCell ref="B50:K50"/>
    <mergeCell ref="L50:N50"/>
    <mergeCell ref="O50:Q50"/>
    <mergeCell ref="R50:T50"/>
    <mergeCell ref="U50:W50"/>
    <mergeCell ref="X50:Z50"/>
    <mergeCell ref="AA50:AC50"/>
    <mergeCell ref="AD50:AF50"/>
    <mergeCell ref="AA47:AC47"/>
    <mergeCell ref="AD47:AF47"/>
    <mergeCell ref="B49:K49"/>
    <mergeCell ref="L49:N49"/>
    <mergeCell ref="O49:Q49"/>
    <mergeCell ref="R49:T49"/>
    <mergeCell ref="U49:W49"/>
    <mergeCell ref="X49:Z49"/>
    <mergeCell ref="AA49:AC49"/>
    <mergeCell ref="AD49:AF49"/>
    <mergeCell ref="B26:K26"/>
    <mergeCell ref="B27:K27"/>
    <mergeCell ref="B28:K28"/>
    <mergeCell ref="B47:K47"/>
    <mergeCell ref="L47:N47"/>
    <mergeCell ref="O47:Q47"/>
    <mergeCell ref="R47:T47"/>
    <mergeCell ref="U47:W47"/>
    <mergeCell ref="X47:Z47"/>
    <mergeCell ref="B30:I30"/>
    <mergeCell ref="L30:N30"/>
    <mergeCell ref="O30:Q30"/>
    <mergeCell ref="R30:T30"/>
    <mergeCell ref="U30:W30"/>
    <mergeCell ref="X30:Z30"/>
    <mergeCell ref="B34:I34"/>
    <mergeCell ref="L34:N34"/>
    <mergeCell ref="O34:Q34"/>
    <mergeCell ref="R34:T34"/>
    <mergeCell ref="U34:W34"/>
    <mergeCell ref="X34:Z34"/>
    <mergeCell ref="B36:I36"/>
    <mergeCell ref="L36:N36"/>
    <mergeCell ref="O36:Q36"/>
    <mergeCell ref="L28:N28"/>
    <mergeCell ref="O28:Q28"/>
    <mergeCell ref="R28:T28"/>
    <mergeCell ref="U28:W28"/>
    <mergeCell ref="X28:Z28"/>
    <mergeCell ref="AA28:AC28"/>
    <mergeCell ref="AD28:AF28"/>
    <mergeCell ref="AD12:AF12"/>
    <mergeCell ref="AD15:AF15"/>
    <mergeCell ref="L13:N13"/>
    <mergeCell ref="O13:Q13"/>
    <mergeCell ref="R13:T13"/>
    <mergeCell ref="AD19:AF19"/>
    <mergeCell ref="AA13:AC13"/>
    <mergeCell ref="AD13:AF13"/>
    <mergeCell ref="L15:N15"/>
    <mergeCell ref="O15:Q15"/>
    <mergeCell ref="AD17:AF17"/>
    <mergeCell ref="AA20:AC20"/>
    <mergeCell ref="AA18:AC18"/>
    <mergeCell ref="AD18:AF18"/>
    <mergeCell ref="AD16:AF16"/>
    <mergeCell ref="AA19:AC19"/>
    <mergeCell ref="B19:K19"/>
    <mergeCell ref="L19:N19"/>
    <mergeCell ref="R15:T15"/>
    <mergeCell ref="U15:W15"/>
    <mergeCell ref="X15:Z15"/>
    <mergeCell ref="O19:Q19"/>
    <mergeCell ref="R19:T19"/>
    <mergeCell ref="U19:W19"/>
    <mergeCell ref="X19:Z19"/>
    <mergeCell ref="L18:N18"/>
    <mergeCell ref="O18:Q18"/>
    <mergeCell ref="R18:T18"/>
    <mergeCell ref="U18:W18"/>
    <mergeCell ref="X18:Z18"/>
    <mergeCell ref="L17:N17"/>
    <mergeCell ref="O17:Q17"/>
    <mergeCell ref="R17:T17"/>
    <mergeCell ref="U17:W17"/>
    <mergeCell ref="X17:Z17"/>
    <mergeCell ref="B9:D9"/>
    <mergeCell ref="E9:O9"/>
    <mergeCell ref="L12:T12"/>
    <mergeCell ref="U12:AC12"/>
    <mergeCell ref="L16:N16"/>
    <mergeCell ref="O16:Q16"/>
    <mergeCell ref="R16:T16"/>
    <mergeCell ref="U16:W16"/>
    <mergeCell ref="X16:Z16"/>
    <mergeCell ref="AA16:AC16"/>
    <mergeCell ref="B12:K13"/>
    <mergeCell ref="U13:W13"/>
    <mergeCell ref="X13:Z13"/>
    <mergeCell ref="AA15:AC15"/>
    <mergeCell ref="B15:K15"/>
    <mergeCell ref="B23:I23"/>
    <mergeCell ref="L23:N23"/>
    <mergeCell ref="O23:Q23"/>
    <mergeCell ref="R23:T23"/>
    <mergeCell ref="U23:W23"/>
    <mergeCell ref="X23:Z23"/>
    <mergeCell ref="AA23:AC23"/>
    <mergeCell ref="AA17:AC17"/>
    <mergeCell ref="AD23:AF23"/>
    <mergeCell ref="AD20:AF20"/>
    <mergeCell ref="B22:I22"/>
    <mergeCell ref="L22:N22"/>
    <mergeCell ref="O22:Q22"/>
    <mergeCell ref="R22:T22"/>
    <mergeCell ref="U22:W22"/>
    <mergeCell ref="X22:Z22"/>
    <mergeCell ref="AA22:AC22"/>
    <mergeCell ref="AD22:AF22"/>
    <mergeCell ref="B20:K20"/>
    <mergeCell ref="L20:N20"/>
    <mergeCell ref="O20:Q20"/>
    <mergeCell ref="R20:T20"/>
    <mergeCell ref="U20:W20"/>
    <mergeCell ref="X20:Z20"/>
    <mergeCell ref="AA30:AC30"/>
    <mergeCell ref="AD30:AF30"/>
    <mergeCell ref="B25:K25"/>
    <mergeCell ref="L25:N25"/>
    <mergeCell ref="O25:Q25"/>
    <mergeCell ref="R25:T25"/>
    <mergeCell ref="U25:W25"/>
    <mergeCell ref="X25:Z25"/>
    <mergeCell ref="AA25:AC25"/>
    <mergeCell ref="AD25:AF25"/>
    <mergeCell ref="L26:N26"/>
    <mergeCell ref="O26:Q26"/>
    <mergeCell ref="R26:T26"/>
    <mergeCell ref="U26:W26"/>
    <mergeCell ref="X26:Z26"/>
    <mergeCell ref="AA26:AC26"/>
    <mergeCell ref="AD26:AF26"/>
    <mergeCell ref="L27:N27"/>
    <mergeCell ref="O27:Q27"/>
    <mergeCell ref="R27:T27"/>
    <mergeCell ref="U27:W27"/>
    <mergeCell ref="X27:Z27"/>
    <mergeCell ref="AA27:AC27"/>
    <mergeCell ref="AD27:AF27"/>
    <mergeCell ref="AA31:AC31"/>
    <mergeCell ref="AD31:AF31"/>
    <mergeCell ref="B32:I32"/>
    <mergeCell ref="L32:N32"/>
    <mergeCell ref="O32:Q32"/>
    <mergeCell ref="R32:T32"/>
    <mergeCell ref="U32:W32"/>
    <mergeCell ref="X32:Z32"/>
    <mergeCell ref="AA32:AC32"/>
    <mergeCell ref="B31:K31"/>
    <mergeCell ref="L31:N31"/>
    <mergeCell ref="O31:Q31"/>
    <mergeCell ref="R31:T31"/>
    <mergeCell ref="U31:W31"/>
    <mergeCell ref="X31:Z31"/>
    <mergeCell ref="AD32:AF32"/>
    <mergeCell ref="AA34:AC34"/>
    <mergeCell ref="AD34:AF34"/>
    <mergeCell ref="R37:T37"/>
    <mergeCell ref="U37:W37"/>
    <mergeCell ref="X37:Z37"/>
    <mergeCell ref="AA37:AC37"/>
    <mergeCell ref="AD37:AF37"/>
    <mergeCell ref="AA35:AC35"/>
    <mergeCell ref="AD35:AF35"/>
    <mergeCell ref="R36:T36"/>
    <mergeCell ref="U36:W36"/>
    <mergeCell ref="X36:Z36"/>
    <mergeCell ref="AA36:AC36"/>
    <mergeCell ref="B35:I35"/>
    <mergeCell ref="L35:N35"/>
    <mergeCell ref="O35:Q35"/>
    <mergeCell ref="R35:T35"/>
    <mergeCell ref="U35:W35"/>
    <mergeCell ref="X35:Z35"/>
    <mergeCell ref="AD36:AF36"/>
    <mergeCell ref="B37:I37"/>
    <mergeCell ref="L37:N37"/>
    <mergeCell ref="O37:Q37"/>
    <mergeCell ref="AA39:AC39"/>
    <mergeCell ref="AD39:AF39"/>
    <mergeCell ref="B40:I40"/>
    <mergeCell ref="L40:N40"/>
    <mergeCell ref="O40:Q40"/>
    <mergeCell ref="R40:T40"/>
    <mergeCell ref="U40:W40"/>
    <mergeCell ref="X40:Z40"/>
    <mergeCell ref="AA40:AC40"/>
    <mergeCell ref="AD40:AF40"/>
    <mergeCell ref="AA44:AC44"/>
    <mergeCell ref="AD44:AF44"/>
    <mergeCell ref="AA41:AC41"/>
    <mergeCell ref="AD41:AF41"/>
    <mergeCell ref="B42:K42"/>
    <mergeCell ref="L42:N42"/>
    <mergeCell ref="O42:Q42"/>
    <mergeCell ref="R42:T42"/>
    <mergeCell ref="U42:W42"/>
    <mergeCell ref="X42:Z42"/>
    <mergeCell ref="AA42:AC42"/>
    <mergeCell ref="B41:I41"/>
    <mergeCell ref="L41:N41"/>
    <mergeCell ref="O41:Q41"/>
    <mergeCell ref="R41:T41"/>
    <mergeCell ref="U41:W41"/>
    <mergeCell ref="X41:Z41"/>
    <mergeCell ref="AD42:AF42"/>
    <mergeCell ref="AA43:AC43"/>
    <mergeCell ref="AD43:AF43"/>
    <mergeCell ref="B44:I44"/>
    <mergeCell ref="L44:N44"/>
    <mergeCell ref="O44:Q44"/>
    <mergeCell ref="R44:T44"/>
    <mergeCell ref="AA45:AC45"/>
    <mergeCell ref="AD45:AF45"/>
    <mergeCell ref="B46:K46"/>
    <mergeCell ref="L46:N46"/>
    <mergeCell ref="O46:Q46"/>
    <mergeCell ref="R46:T46"/>
    <mergeCell ref="U46:W46"/>
    <mergeCell ref="X46:Z46"/>
    <mergeCell ref="AA46:AC46"/>
    <mergeCell ref="B45:I45"/>
    <mergeCell ref="L45:N45"/>
    <mergeCell ref="O45:Q45"/>
    <mergeCell ref="R45:T45"/>
    <mergeCell ref="U45:W45"/>
    <mergeCell ref="X45:Z45"/>
    <mergeCell ref="R43:T43"/>
    <mergeCell ref="U43:W43"/>
    <mergeCell ref="X43:Z43"/>
    <mergeCell ref="B39:I39"/>
    <mergeCell ref="L39:N39"/>
    <mergeCell ref="O39:Q39"/>
    <mergeCell ref="R39:T39"/>
    <mergeCell ref="U39:W39"/>
    <mergeCell ref="X39:Z39"/>
    <mergeCell ref="L43:N43"/>
    <mergeCell ref="O43:Q43"/>
    <mergeCell ref="M52:N52"/>
    <mergeCell ref="V52:W52"/>
    <mergeCell ref="U44:W44"/>
    <mergeCell ref="X44:Z44"/>
    <mergeCell ref="C6:AE7"/>
    <mergeCell ref="AA52:AC52"/>
    <mergeCell ref="AD52:AF52"/>
    <mergeCell ref="AD46:AF46"/>
    <mergeCell ref="B51:K51"/>
    <mergeCell ref="L51:N51"/>
    <mergeCell ref="O51:Q51"/>
    <mergeCell ref="R51:T51"/>
    <mergeCell ref="U51:W51"/>
    <mergeCell ref="X51:Z51"/>
    <mergeCell ref="AA51:AC51"/>
    <mergeCell ref="AD51:AF51"/>
    <mergeCell ref="B16:K16"/>
    <mergeCell ref="B17:K17"/>
    <mergeCell ref="B18:K18"/>
    <mergeCell ref="B52:K52"/>
    <mergeCell ref="O52:Q52"/>
    <mergeCell ref="R52:T52"/>
    <mergeCell ref="X52:Z52"/>
    <mergeCell ref="B43:I43"/>
  </mergeCells>
  <phoneticPr fontId="3"/>
  <conditionalFormatting sqref="L22:N23">
    <cfRule type="expression" dxfId="9" priority="1">
      <formula>AND(L22&lt;O22,O22&gt;0)</formula>
    </cfRule>
  </conditionalFormatting>
  <conditionalFormatting sqref="U22:W23 L25:N28 U25:W28">
    <cfRule type="expression" dxfId="8" priority="5">
      <formula>AND(L22&lt;O22,O22&gt;0)</formula>
    </cfRule>
  </conditionalFormatting>
  <printOptions horizontalCentered="1"/>
  <pageMargins left="0.78740157480314965" right="0.55118110236220474" top="0.78740157480314965" bottom="0.59055118110236227" header="0.51181102362204722" footer="0.51181102362204722"/>
  <pageSetup paperSize="9" scale="9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autoPageBreaks="0" fitToPage="1"/>
  </sheetPr>
  <dimension ref="A1:AN44"/>
  <sheetViews>
    <sheetView showGridLines="0" showZeros="0" zoomScaleNormal="100" workbookViewId="0">
      <selection activeCell="C6" sqref="C6:AE7"/>
    </sheetView>
  </sheetViews>
  <sheetFormatPr defaultColWidth="9" defaultRowHeight="13.5"/>
  <cols>
    <col min="1" max="1" width="1.875" style="21" customWidth="1"/>
    <col min="2" max="10" width="3" style="21" customWidth="1"/>
    <col min="11" max="11" width="5.375" style="21" customWidth="1"/>
    <col min="12" max="19" width="2.5" style="21" customWidth="1"/>
    <col min="20" max="23" width="2.5" style="1" customWidth="1"/>
    <col min="24" max="25" width="2.5" style="21" customWidth="1"/>
    <col min="26" max="32" width="2.5" style="1" customWidth="1"/>
    <col min="33" max="33" width="2.375" style="1" customWidth="1"/>
    <col min="34" max="35" width="2.375" customWidth="1"/>
    <col min="41" max="16384" width="9" style="1"/>
  </cols>
  <sheetData>
    <row r="1" spans="1:40" s="2" customFormat="1" ht="12" customHeight="1">
      <c r="A1" s="63" t="s">
        <v>9</v>
      </c>
      <c r="B1" s="63"/>
      <c r="C1" s="63"/>
      <c r="D1" s="63"/>
      <c r="E1" s="63"/>
      <c r="F1" s="64"/>
      <c r="G1" s="63"/>
      <c r="H1" s="63"/>
      <c r="I1" s="63"/>
      <c r="J1" s="63"/>
      <c r="K1" s="63"/>
      <c r="L1" s="63"/>
      <c r="M1" s="63"/>
      <c r="N1" s="63"/>
      <c r="O1" s="63"/>
      <c r="P1" s="63"/>
      <c r="Q1" s="63"/>
      <c r="R1" s="63"/>
      <c r="S1" s="63"/>
      <c r="T1" s="65"/>
      <c r="U1" s="63"/>
      <c r="V1" s="63"/>
      <c r="W1" s="63"/>
      <c r="X1" s="63"/>
      <c r="Y1" s="63"/>
      <c r="Z1" s="63"/>
      <c r="AA1" s="63"/>
      <c r="AB1" s="63"/>
      <c r="AC1" s="63"/>
      <c r="AD1" s="63"/>
      <c r="AE1" s="66"/>
      <c r="AF1" s="66"/>
      <c r="AG1" s="67" t="s">
        <v>198</v>
      </c>
      <c r="AH1"/>
      <c r="AI1"/>
      <c r="AJ1"/>
      <c r="AK1"/>
      <c r="AL1"/>
      <c r="AM1"/>
      <c r="AN1"/>
    </row>
    <row r="2" spans="1:40">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94" t="s">
        <v>203</v>
      </c>
    </row>
    <row r="3" spans="1:40" ht="9" customHeight="1">
      <c r="B3" s="53"/>
      <c r="C3" s="53"/>
      <c r="D3" s="53"/>
      <c r="E3" s="53"/>
      <c r="F3" s="53"/>
      <c r="G3" s="53"/>
      <c r="H3" s="53"/>
      <c r="I3" s="53"/>
      <c r="J3" s="53"/>
      <c r="K3" s="53"/>
      <c r="L3" s="53"/>
      <c r="M3" s="53"/>
      <c r="N3" s="53"/>
      <c r="O3" s="53"/>
      <c r="P3" s="53"/>
      <c r="Q3" s="53"/>
      <c r="R3" s="53"/>
      <c r="S3" s="69"/>
      <c r="X3" s="53"/>
      <c r="Y3" s="69"/>
    </row>
    <row r="4" spans="1:40" ht="13.5" customHeight="1">
      <c r="B4" s="101" t="s">
        <v>282</v>
      </c>
      <c r="C4" s="1"/>
      <c r="D4" s="53"/>
      <c r="E4" s="53"/>
      <c r="F4" s="53"/>
      <c r="G4" s="53"/>
      <c r="H4" s="53"/>
      <c r="I4" s="53"/>
      <c r="J4" s="53"/>
      <c r="K4" s="53"/>
      <c r="L4" s="53"/>
      <c r="M4" s="53"/>
      <c r="N4" s="53"/>
      <c r="O4" s="53"/>
      <c r="P4" s="53"/>
      <c r="Q4" s="53"/>
      <c r="R4" s="53"/>
      <c r="S4" s="69"/>
      <c r="X4" s="53"/>
      <c r="Y4" s="69"/>
    </row>
    <row r="5" spans="1:40" ht="13.5" customHeight="1">
      <c r="B5" s="53"/>
      <c r="C5" s="53"/>
      <c r="D5" s="53"/>
      <c r="E5" s="53"/>
      <c r="F5" s="53"/>
      <c r="G5" s="53"/>
      <c r="H5" s="53"/>
      <c r="I5" s="53"/>
      <c r="J5" s="53"/>
      <c r="K5" s="53"/>
      <c r="L5" s="53"/>
      <c r="M5" s="53"/>
      <c r="N5" s="53"/>
      <c r="O5" s="53"/>
      <c r="P5" s="53"/>
      <c r="Q5" s="53"/>
      <c r="R5" s="53"/>
      <c r="S5" s="69"/>
      <c r="X5" s="53"/>
      <c r="Y5" s="69"/>
    </row>
    <row r="6" spans="1:40" ht="15" customHeight="1">
      <c r="B6" s="53"/>
      <c r="C6" s="277" t="s">
        <v>220</v>
      </c>
      <c r="D6" s="278"/>
      <c r="E6" s="278"/>
      <c r="F6" s="278"/>
      <c r="G6" s="278"/>
      <c r="H6" s="278"/>
      <c r="I6" s="278"/>
      <c r="J6" s="278"/>
      <c r="K6" s="278"/>
      <c r="L6" s="278"/>
      <c r="M6" s="278"/>
      <c r="N6" s="278"/>
      <c r="O6" s="278"/>
      <c r="P6" s="278"/>
      <c r="Q6" s="278"/>
      <c r="R6" s="278"/>
      <c r="S6" s="278"/>
      <c r="T6" s="278"/>
      <c r="U6" s="278"/>
      <c r="V6" s="278"/>
      <c r="W6" s="278"/>
      <c r="X6" s="278"/>
      <c r="Y6" s="278"/>
      <c r="Z6" s="278"/>
      <c r="AA6" s="278"/>
      <c r="AB6" s="278"/>
      <c r="AC6" s="278"/>
      <c r="AD6" s="278"/>
      <c r="AE6" s="279"/>
      <c r="AF6"/>
      <c r="AG6" s="134"/>
    </row>
    <row r="7" spans="1:40" ht="15" customHeight="1">
      <c r="B7" s="53"/>
      <c r="C7" s="280"/>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2"/>
      <c r="AF7"/>
      <c r="AG7" s="134"/>
    </row>
    <row r="8" spans="1:40" ht="11.25" customHeight="1">
      <c r="B8" s="53"/>
      <c r="C8" s="53"/>
      <c r="D8" s="53"/>
      <c r="E8" s="53"/>
      <c r="F8" s="70"/>
      <c r="G8" s="53"/>
      <c r="H8" s="53"/>
      <c r="I8" s="53"/>
      <c r="J8" s="53"/>
      <c r="K8" s="53"/>
      <c r="L8" s="53"/>
      <c r="M8" s="53"/>
      <c r="N8" s="53"/>
      <c r="O8" s="53"/>
      <c r="P8" s="53"/>
      <c r="Q8" s="53"/>
      <c r="R8" s="53"/>
      <c r="S8" s="53"/>
      <c r="X8" s="53"/>
      <c r="Y8" s="53"/>
    </row>
    <row r="9" spans="1:40" ht="24" customHeight="1">
      <c r="B9" s="308" t="s">
        <v>34</v>
      </c>
      <c r="C9" s="309"/>
      <c r="D9" s="310"/>
      <c r="E9" s="311">
        <f>'１'!F14</f>
        <v>0</v>
      </c>
      <c r="F9" s="312"/>
      <c r="G9" s="312"/>
      <c r="H9" s="312"/>
      <c r="I9" s="312"/>
      <c r="J9" s="312"/>
      <c r="K9" s="312"/>
      <c r="L9" s="312"/>
      <c r="M9" s="312"/>
      <c r="N9" s="312"/>
      <c r="O9" s="313"/>
      <c r="P9" s="73"/>
      <c r="Q9" s="72"/>
      <c r="R9" s="72"/>
      <c r="S9" s="53"/>
      <c r="X9" s="72"/>
      <c r="Y9" s="53"/>
      <c r="AD9" s="71"/>
    </row>
    <row r="10" spans="1:40" ht="9" customHeight="1">
      <c r="B10" s="58"/>
      <c r="C10" s="58"/>
      <c r="D10" s="58"/>
      <c r="E10" s="53"/>
      <c r="F10" s="70"/>
      <c r="G10" s="53"/>
      <c r="H10" s="53"/>
      <c r="I10" s="53"/>
      <c r="J10" s="53"/>
      <c r="K10" s="53"/>
      <c r="L10" s="53"/>
      <c r="M10" s="53"/>
      <c r="N10" s="53"/>
      <c r="O10" s="53"/>
      <c r="P10" s="53"/>
      <c r="Q10" s="53"/>
      <c r="R10" s="53"/>
      <c r="S10" s="53"/>
      <c r="X10" s="53"/>
      <c r="Y10" s="53"/>
    </row>
    <row r="11" spans="1:40" ht="10.5" customHeight="1">
      <c r="B11" s="53"/>
      <c r="C11" s="53"/>
      <c r="D11" s="53"/>
      <c r="E11" s="53"/>
      <c r="F11" s="70"/>
      <c r="G11" s="53"/>
      <c r="H11" s="53"/>
      <c r="I11" s="53"/>
      <c r="J11" s="53"/>
      <c r="K11" s="53"/>
      <c r="L11" s="53"/>
      <c r="M11" s="53"/>
      <c r="N11" s="53"/>
      <c r="O11" s="53"/>
      <c r="P11" s="53"/>
      <c r="Q11" s="53"/>
      <c r="R11" s="53"/>
      <c r="S11" s="53"/>
      <c r="X11" s="53"/>
      <c r="Y11" s="53"/>
    </row>
    <row r="12" spans="1:40" ht="15" customHeight="1">
      <c r="B12" s="317"/>
      <c r="C12" s="357"/>
      <c r="D12" s="357"/>
      <c r="E12" s="357"/>
      <c r="F12" s="357"/>
      <c r="G12" s="357"/>
      <c r="H12" s="357"/>
      <c r="I12" s="357"/>
      <c r="J12" s="357"/>
      <c r="K12" s="358"/>
      <c r="L12" s="314" t="s">
        <v>11</v>
      </c>
      <c r="M12" s="315"/>
      <c r="N12" s="315"/>
      <c r="O12" s="315"/>
      <c r="P12" s="315"/>
      <c r="Q12" s="315"/>
      <c r="R12" s="315"/>
      <c r="S12" s="315"/>
      <c r="T12" s="316"/>
      <c r="U12" s="315" t="s">
        <v>52</v>
      </c>
      <c r="V12" s="315"/>
      <c r="W12" s="315"/>
      <c r="X12" s="315"/>
      <c r="Y12" s="315"/>
      <c r="Z12" s="315"/>
      <c r="AA12" s="315"/>
      <c r="AB12" s="315"/>
      <c r="AC12" s="316"/>
      <c r="AD12" s="314" t="s">
        <v>30</v>
      </c>
      <c r="AE12" s="347"/>
      <c r="AF12" s="348"/>
      <c r="AG12" s="135"/>
    </row>
    <row r="13" spans="1:40" ht="22.5" customHeight="1">
      <c r="B13" s="359"/>
      <c r="C13" s="360"/>
      <c r="D13" s="360"/>
      <c r="E13" s="360"/>
      <c r="F13" s="360"/>
      <c r="G13" s="360"/>
      <c r="H13" s="360"/>
      <c r="I13" s="360"/>
      <c r="J13" s="360"/>
      <c r="K13" s="361"/>
      <c r="L13" s="321" t="s">
        <v>194</v>
      </c>
      <c r="M13" s="322"/>
      <c r="N13" s="323"/>
      <c r="O13" s="321" t="s">
        <v>195</v>
      </c>
      <c r="P13" s="322"/>
      <c r="Q13" s="323"/>
      <c r="R13" s="321" t="s">
        <v>66</v>
      </c>
      <c r="S13" s="322"/>
      <c r="T13" s="323"/>
      <c r="U13" s="321" t="s">
        <v>194</v>
      </c>
      <c r="V13" s="322"/>
      <c r="W13" s="323"/>
      <c r="X13" s="321" t="s">
        <v>195</v>
      </c>
      <c r="Y13" s="322"/>
      <c r="Z13" s="323"/>
      <c r="AA13" s="321" t="s">
        <v>66</v>
      </c>
      <c r="AB13" s="322"/>
      <c r="AC13" s="323"/>
      <c r="AD13" s="326" t="s">
        <v>67</v>
      </c>
      <c r="AE13" s="355"/>
      <c r="AF13" s="356"/>
      <c r="AG13" s="136"/>
    </row>
    <row r="14" spans="1:40" ht="18" customHeight="1">
      <c r="B14" s="95" t="s">
        <v>89</v>
      </c>
      <c r="C14" s="78"/>
      <c r="D14" s="78"/>
      <c r="E14" s="78"/>
      <c r="F14" s="78"/>
      <c r="G14" s="78"/>
      <c r="H14" s="78"/>
      <c r="I14" s="78"/>
      <c r="J14" s="78"/>
      <c r="K14" s="78"/>
      <c r="L14" s="78"/>
      <c r="M14" s="78"/>
      <c r="N14" s="78"/>
      <c r="O14" s="78"/>
      <c r="P14" s="78"/>
      <c r="Q14" s="78"/>
      <c r="R14" s="78"/>
      <c r="S14" s="78"/>
      <c r="T14" s="78"/>
      <c r="U14" s="78"/>
      <c r="V14" s="78"/>
      <c r="W14" s="78"/>
      <c r="X14" s="78"/>
      <c r="Y14" s="78"/>
      <c r="Z14" s="78"/>
      <c r="AA14" s="78"/>
      <c r="AB14" s="78"/>
      <c r="AC14" s="78"/>
      <c r="AD14" s="78"/>
      <c r="AE14" s="78"/>
      <c r="AF14" s="75"/>
      <c r="AG14" s="137"/>
    </row>
    <row r="15" spans="1:40" ht="18" customHeight="1">
      <c r="B15" s="290" t="s">
        <v>90</v>
      </c>
      <c r="C15" s="291"/>
      <c r="D15" s="291"/>
      <c r="E15" s="291"/>
      <c r="F15" s="291"/>
      <c r="G15" s="291"/>
      <c r="H15" s="291"/>
      <c r="I15" s="291"/>
      <c r="J15" s="138"/>
      <c r="K15" s="139"/>
      <c r="L15" s="289"/>
      <c r="M15" s="349"/>
      <c r="N15" s="220"/>
      <c r="O15" s="274"/>
      <c r="P15" s="275"/>
      <c r="Q15" s="276"/>
      <c r="R15" s="289"/>
      <c r="S15" s="349"/>
      <c r="T15" s="220"/>
      <c r="U15" s="289"/>
      <c r="V15" s="349"/>
      <c r="W15" s="220"/>
      <c r="X15" s="274"/>
      <c r="Y15" s="275"/>
      <c r="Z15" s="276"/>
      <c r="AA15" s="201"/>
      <c r="AB15" s="349"/>
      <c r="AC15" s="220"/>
      <c r="AD15" s="314">
        <f t="shared" ref="AD15:AD25" si="0">(L15*1.4)+(U15*1.4)</f>
        <v>0</v>
      </c>
      <c r="AE15" s="347"/>
      <c r="AF15" s="348"/>
      <c r="AG15" s="135"/>
    </row>
    <row r="16" spans="1:40" ht="18" customHeight="1">
      <c r="B16" s="290" t="s">
        <v>91</v>
      </c>
      <c r="C16" s="291"/>
      <c r="D16" s="291"/>
      <c r="E16" s="291"/>
      <c r="F16" s="291"/>
      <c r="G16" s="291"/>
      <c r="H16" s="291"/>
      <c r="I16" s="291"/>
      <c r="J16" s="138"/>
      <c r="K16" s="140"/>
      <c r="L16" s="289"/>
      <c r="M16" s="349"/>
      <c r="N16" s="220"/>
      <c r="O16" s="274"/>
      <c r="P16" s="275"/>
      <c r="Q16" s="276"/>
      <c r="R16" s="289"/>
      <c r="S16" s="349"/>
      <c r="T16" s="220"/>
      <c r="U16" s="289"/>
      <c r="V16" s="349"/>
      <c r="W16" s="220"/>
      <c r="X16" s="274"/>
      <c r="Y16" s="275"/>
      <c r="Z16" s="276"/>
      <c r="AA16" s="201"/>
      <c r="AB16" s="349"/>
      <c r="AC16" s="220"/>
      <c r="AD16" s="314">
        <f t="shared" si="0"/>
        <v>0</v>
      </c>
      <c r="AE16" s="347"/>
      <c r="AF16" s="348"/>
      <c r="AG16" s="135"/>
    </row>
    <row r="17" spans="2:33" ht="18" customHeight="1">
      <c r="B17" s="306" t="s">
        <v>92</v>
      </c>
      <c r="C17" s="307"/>
      <c r="D17" s="307"/>
      <c r="E17" s="307"/>
      <c r="F17" s="307"/>
      <c r="G17" s="307"/>
      <c r="H17" s="307"/>
      <c r="I17" s="307"/>
      <c r="J17" s="307"/>
      <c r="K17" s="354"/>
      <c r="L17" s="289"/>
      <c r="M17" s="349"/>
      <c r="N17" s="220"/>
      <c r="O17" s="274"/>
      <c r="P17" s="275"/>
      <c r="Q17" s="276"/>
      <c r="R17" s="289"/>
      <c r="S17" s="349"/>
      <c r="T17" s="220"/>
      <c r="U17" s="289"/>
      <c r="V17" s="349"/>
      <c r="W17" s="220"/>
      <c r="X17" s="274"/>
      <c r="Y17" s="275"/>
      <c r="Z17" s="276"/>
      <c r="AA17" s="201"/>
      <c r="AB17" s="349"/>
      <c r="AC17" s="220"/>
      <c r="AD17" s="314">
        <f t="shared" si="0"/>
        <v>0</v>
      </c>
      <c r="AE17" s="347"/>
      <c r="AF17" s="348"/>
      <c r="AG17" s="135"/>
    </row>
    <row r="18" spans="2:33" ht="18" customHeight="1">
      <c r="B18" s="290" t="s">
        <v>93</v>
      </c>
      <c r="C18" s="291"/>
      <c r="D18" s="291"/>
      <c r="E18" s="291"/>
      <c r="F18" s="291"/>
      <c r="G18" s="291"/>
      <c r="H18" s="291"/>
      <c r="I18" s="291"/>
      <c r="J18" s="96"/>
      <c r="K18" s="141"/>
      <c r="L18" s="289"/>
      <c r="M18" s="349"/>
      <c r="N18" s="220"/>
      <c r="O18" s="274"/>
      <c r="P18" s="275"/>
      <c r="Q18" s="276"/>
      <c r="R18" s="289"/>
      <c r="S18" s="349"/>
      <c r="T18" s="220"/>
      <c r="U18" s="289"/>
      <c r="V18" s="349"/>
      <c r="W18" s="220"/>
      <c r="X18" s="274"/>
      <c r="Y18" s="275"/>
      <c r="Z18" s="276"/>
      <c r="AA18" s="201"/>
      <c r="AB18" s="349"/>
      <c r="AC18" s="220"/>
      <c r="AD18" s="314">
        <f t="shared" si="0"/>
        <v>0</v>
      </c>
      <c r="AE18" s="347"/>
      <c r="AF18" s="348"/>
      <c r="AG18" s="135"/>
    </row>
    <row r="19" spans="2:33" ht="18" customHeight="1">
      <c r="B19" s="290" t="s">
        <v>94</v>
      </c>
      <c r="C19" s="291"/>
      <c r="D19" s="291"/>
      <c r="E19" s="291"/>
      <c r="F19" s="291"/>
      <c r="G19" s="291"/>
      <c r="H19" s="291"/>
      <c r="I19" s="291"/>
      <c r="J19" s="96"/>
      <c r="K19" s="141"/>
      <c r="L19" s="289"/>
      <c r="M19" s="349"/>
      <c r="N19" s="220"/>
      <c r="O19" s="274"/>
      <c r="P19" s="275"/>
      <c r="Q19" s="276"/>
      <c r="R19" s="289"/>
      <c r="S19" s="349"/>
      <c r="T19" s="220"/>
      <c r="U19" s="289"/>
      <c r="V19" s="349"/>
      <c r="W19" s="220"/>
      <c r="X19" s="274"/>
      <c r="Y19" s="275"/>
      <c r="Z19" s="276"/>
      <c r="AA19" s="201"/>
      <c r="AB19" s="349"/>
      <c r="AC19" s="220"/>
      <c r="AD19" s="314">
        <f t="shared" si="0"/>
        <v>0</v>
      </c>
      <c r="AE19" s="347"/>
      <c r="AF19" s="348"/>
      <c r="AG19" s="135"/>
    </row>
    <row r="20" spans="2:33" ht="18" customHeight="1">
      <c r="B20" s="290" t="s">
        <v>95</v>
      </c>
      <c r="C20" s="291"/>
      <c r="D20" s="291"/>
      <c r="E20" s="291"/>
      <c r="F20" s="291"/>
      <c r="G20" s="291"/>
      <c r="H20" s="291"/>
      <c r="I20" s="291"/>
      <c r="J20" s="96"/>
      <c r="K20" s="141"/>
      <c r="L20" s="289"/>
      <c r="M20" s="349"/>
      <c r="N20" s="220"/>
      <c r="O20" s="274"/>
      <c r="P20" s="275"/>
      <c r="Q20" s="276"/>
      <c r="R20" s="289"/>
      <c r="S20" s="349"/>
      <c r="T20" s="220"/>
      <c r="U20" s="289"/>
      <c r="V20" s="349"/>
      <c r="W20" s="220"/>
      <c r="X20" s="274"/>
      <c r="Y20" s="275"/>
      <c r="Z20" s="276"/>
      <c r="AA20" s="201"/>
      <c r="AB20" s="349"/>
      <c r="AC20" s="220"/>
      <c r="AD20" s="314">
        <f t="shared" si="0"/>
        <v>0</v>
      </c>
      <c r="AE20" s="347"/>
      <c r="AF20" s="348"/>
      <c r="AG20" s="135"/>
    </row>
    <row r="21" spans="2:33" ht="18" customHeight="1">
      <c r="B21" s="290" t="s">
        <v>96</v>
      </c>
      <c r="C21" s="291"/>
      <c r="D21" s="291"/>
      <c r="E21" s="291"/>
      <c r="F21" s="291"/>
      <c r="G21" s="291"/>
      <c r="H21" s="291"/>
      <c r="I21" s="291"/>
      <c r="J21" s="96"/>
      <c r="K21" s="141"/>
      <c r="L21" s="289"/>
      <c r="M21" s="349"/>
      <c r="N21" s="220"/>
      <c r="O21" s="274"/>
      <c r="P21" s="275"/>
      <c r="Q21" s="276"/>
      <c r="R21" s="289"/>
      <c r="S21" s="349"/>
      <c r="T21" s="220"/>
      <c r="U21" s="289"/>
      <c r="V21" s="349"/>
      <c r="W21" s="220"/>
      <c r="X21" s="274"/>
      <c r="Y21" s="275"/>
      <c r="Z21" s="276"/>
      <c r="AA21" s="201"/>
      <c r="AB21" s="349"/>
      <c r="AC21" s="220"/>
      <c r="AD21" s="314">
        <f t="shared" si="0"/>
        <v>0</v>
      </c>
      <c r="AE21" s="347"/>
      <c r="AF21" s="348"/>
      <c r="AG21" s="135"/>
    </row>
    <row r="22" spans="2:33" ht="18" customHeight="1">
      <c r="B22" s="290" t="s">
        <v>97</v>
      </c>
      <c r="C22" s="291"/>
      <c r="D22" s="291"/>
      <c r="E22" s="291"/>
      <c r="F22" s="291"/>
      <c r="G22" s="291"/>
      <c r="H22" s="291"/>
      <c r="I22" s="291"/>
      <c r="J22" s="96"/>
      <c r="K22" s="141"/>
      <c r="L22" s="289"/>
      <c r="M22" s="349"/>
      <c r="N22" s="220"/>
      <c r="O22" s="274"/>
      <c r="P22" s="275"/>
      <c r="Q22" s="276"/>
      <c r="R22" s="289"/>
      <c r="S22" s="349"/>
      <c r="T22" s="220"/>
      <c r="U22" s="289"/>
      <c r="V22" s="349"/>
      <c r="W22" s="220"/>
      <c r="X22" s="274"/>
      <c r="Y22" s="275"/>
      <c r="Z22" s="276"/>
      <c r="AA22" s="201"/>
      <c r="AB22" s="349"/>
      <c r="AC22" s="220"/>
      <c r="AD22" s="314">
        <f t="shared" si="0"/>
        <v>0</v>
      </c>
      <c r="AE22" s="347"/>
      <c r="AF22" s="348"/>
      <c r="AG22" s="135"/>
    </row>
    <row r="23" spans="2:33" ht="18" customHeight="1">
      <c r="B23" s="290" t="s">
        <v>98</v>
      </c>
      <c r="C23" s="291"/>
      <c r="D23" s="291"/>
      <c r="E23" s="291"/>
      <c r="F23" s="291"/>
      <c r="G23" s="291"/>
      <c r="H23" s="291"/>
      <c r="I23" s="291"/>
      <c r="J23" s="96"/>
      <c r="K23" s="141"/>
      <c r="L23" s="289"/>
      <c r="M23" s="349"/>
      <c r="N23" s="220"/>
      <c r="O23" s="274"/>
      <c r="P23" s="275"/>
      <c r="Q23" s="276"/>
      <c r="R23" s="289"/>
      <c r="S23" s="349"/>
      <c r="T23" s="220"/>
      <c r="U23" s="289"/>
      <c r="V23" s="349"/>
      <c r="W23" s="220"/>
      <c r="X23" s="274"/>
      <c r="Y23" s="275"/>
      <c r="Z23" s="276"/>
      <c r="AA23" s="201"/>
      <c r="AB23" s="349"/>
      <c r="AC23" s="220"/>
      <c r="AD23" s="314">
        <f t="shared" si="0"/>
        <v>0</v>
      </c>
      <c r="AE23" s="347"/>
      <c r="AF23" s="348"/>
      <c r="AG23" s="135"/>
    </row>
    <row r="24" spans="2:33" ht="18" customHeight="1">
      <c r="B24" s="290" t="s">
        <v>99</v>
      </c>
      <c r="C24" s="291"/>
      <c r="D24" s="291"/>
      <c r="E24" s="291"/>
      <c r="F24" s="291"/>
      <c r="G24" s="291"/>
      <c r="H24" s="291"/>
      <c r="I24" s="291"/>
      <c r="J24" s="96"/>
      <c r="K24" s="141"/>
      <c r="L24" s="289"/>
      <c r="M24" s="349"/>
      <c r="N24" s="220"/>
      <c r="O24" s="274"/>
      <c r="P24" s="275"/>
      <c r="Q24" s="276"/>
      <c r="R24" s="289"/>
      <c r="S24" s="349"/>
      <c r="T24" s="220"/>
      <c r="U24" s="289"/>
      <c r="V24" s="349"/>
      <c r="W24" s="220"/>
      <c r="X24" s="274"/>
      <c r="Y24" s="275"/>
      <c r="Z24" s="276"/>
      <c r="AA24" s="201"/>
      <c r="AB24" s="349"/>
      <c r="AC24" s="220"/>
      <c r="AD24" s="314">
        <f t="shared" si="0"/>
        <v>0</v>
      </c>
      <c r="AE24" s="347"/>
      <c r="AF24" s="348"/>
      <c r="AG24" s="135"/>
    </row>
    <row r="25" spans="2:33" ht="18" customHeight="1">
      <c r="B25" s="290" t="s">
        <v>100</v>
      </c>
      <c r="C25" s="291"/>
      <c r="D25" s="291"/>
      <c r="E25" s="291"/>
      <c r="F25" s="291"/>
      <c r="G25" s="291"/>
      <c r="H25" s="291"/>
      <c r="I25" s="291"/>
      <c r="J25" s="96"/>
      <c r="K25" s="141"/>
      <c r="L25" s="289"/>
      <c r="M25" s="349"/>
      <c r="N25" s="220"/>
      <c r="O25" s="274"/>
      <c r="P25" s="275"/>
      <c r="Q25" s="276"/>
      <c r="R25" s="289"/>
      <c r="S25" s="349"/>
      <c r="T25" s="220"/>
      <c r="U25" s="289"/>
      <c r="V25" s="349"/>
      <c r="W25" s="220"/>
      <c r="X25" s="274"/>
      <c r="Y25" s="275"/>
      <c r="Z25" s="276"/>
      <c r="AA25" s="201"/>
      <c r="AB25" s="349"/>
      <c r="AC25" s="220"/>
      <c r="AD25" s="314">
        <f t="shared" si="0"/>
        <v>0</v>
      </c>
      <c r="AE25" s="347"/>
      <c r="AF25" s="348"/>
      <c r="AG25" s="135"/>
    </row>
    <row r="26" spans="2:33" ht="18" customHeight="1">
      <c r="B26" s="99" t="s">
        <v>101</v>
      </c>
      <c r="C26" s="76"/>
      <c r="D26" s="76"/>
      <c r="E26" s="76"/>
      <c r="F26" s="76"/>
      <c r="G26" s="76"/>
      <c r="H26" s="76"/>
      <c r="I26" s="76"/>
      <c r="J26" s="76"/>
      <c r="K26" s="76"/>
      <c r="L26" s="76"/>
      <c r="M26" s="76"/>
      <c r="N26" s="76"/>
      <c r="O26" s="76"/>
      <c r="P26" s="76"/>
      <c r="Q26" s="76"/>
      <c r="R26" s="76"/>
      <c r="S26" s="76"/>
      <c r="T26" s="76"/>
      <c r="U26" s="76"/>
      <c r="V26" s="76"/>
      <c r="W26" s="76"/>
      <c r="X26" s="76"/>
      <c r="Y26" s="76"/>
      <c r="Z26" s="76"/>
      <c r="AA26" s="76"/>
      <c r="AB26" s="76"/>
      <c r="AC26" s="76"/>
      <c r="AD26" s="76"/>
      <c r="AE26" s="76"/>
      <c r="AF26" s="77"/>
      <c r="AG26" s="142"/>
    </row>
    <row r="27" spans="2:33" ht="18" customHeight="1">
      <c r="B27" s="290" t="s">
        <v>102</v>
      </c>
      <c r="C27" s="350"/>
      <c r="D27" s="350"/>
      <c r="E27" s="350"/>
      <c r="F27" s="350"/>
      <c r="G27" s="350"/>
      <c r="H27" s="350"/>
      <c r="I27" s="350"/>
      <c r="J27" s="98"/>
      <c r="K27" s="141"/>
      <c r="L27" s="289"/>
      <c r="M27" s="272"/>
      <c r="N27" s="273"/>
      <c r="O27" s="289"/>
      <c r="P27" s="349"/>
      <c r="Q27" s="220"/>
      <c r="R27" s="289"/>
      <c r="S27" s="349"/>
      <c r="T27" s="220"/>
      <c r="U27" s="201"/>
      <c r="V27" s="349"/>
      <c r="W27" s="220"/>
      <c r="X27" s="289"/>
      <c r="Y27" s="349"/>
      <c r="Z27" s="220"/>
      <c r="AA27" s="201"/>
      <c r="AB27" s="349"/>
      <c r="AC27" s="220"/>
      <c r="AD27" s="314">
        <f>(L27-O27)*1+O27*1.4+(U27-X27)*1+X27*1.4</f>
        <v>0</v>
      </c>
      <c r="AE27" s="347"/>
      <c r="AF27" s="348"/>
      <c r="AG27" s="135"/>
    </row>
    <row r="28" spans="2:33" ht="18" customHeight="1">
      <c r="B28" s="290" t="s">
        <v>103</v>
      </c>
      <c r="C28" s="350"/>
      <c r="D28" s="350"/>
      <c r="E28" s="350"/>
      <c r="F28" s="350"/>
      <c r="G28" s="350"/>
      <c r="H28" s="350"/>
      <c r="I28" s="350"/>
      <c r="J28" s="350"/>
      <c r="K28" s="351"/>
      <c r="L28" s="289"/>
      <c r="M28" s="349"/>
      <c r="N28" s="220"/>
      <c r="O28" s="289"/>
      <c r="P28" s="349"/>
      <c r="Q28" s="220"/>
      <c r="R28" s="289"/>
      <c r="S28" s="349"/>
      <c r="T28" s="220"/>
      <c r="U28" s="201"/>
      <c r="V28" s="349"/>
      <c r="W28" s="220"/>
      <c r="X28" s="289"/>
      <c r="Y28" s="349"/>
      <c r="Z28" s="220"/>
      <c r="AA28" s="201"/>
      <c r="AB28" s="349"/>
      <c r="AC28" s="220"/>
      <c r="AD28" s="314">
        <f>(L28-O28)*1+O28*1.4+(U28-X28)*1+X28*1.4</f>
        <v>0</v>
      </c>
      <c r="AE28" s="347"/>
      <c r="AF28" s="348"/>
      <c r="AG28" s="135"/>
    </row>
    <row r="29" spans="2:33" ht="18" customHeight="1">
      <c r="B29" s="290" t="s">
        <v>104</v>
      </c>
      <c r="C29" s="350"/>
      <c r="D29" s="350"/>
      <c r="E29" s="350"/>
      <c r="F29" s="350"/>
      <c r="G29" s="350"/>
      <c r="H29" s="350"/>
      <c r="I29" s="350"/>
      <c r="J29" s="350"/>
      <c r="K29" s="351"/>
      <c r="L29" s="289"/>
      <c r="M29" s="349"/>
      <c r="N29" s="220"/>
      <c r="O29" s="289"/>
      <c r="P29" s="349"/>
      <c r="Q29" s="220"/>
      <c r="R29" s="289"/>
      <c r="S29" s="349"/>
      <c r="T29" s="220"/>
      <c r="U29" s="201"/>
      <c r="V29" s="349"/>
      <c r="W29" s="220"/>
      <c r="X29" s="289"/>
      <c r="Y29" s="349"/>
      <c r="Z29" s="220"/>
      <c r="AA29" s="201"/>
      <c r="AB29" s="349"/>
      <c r="AC29" s="220"/>
      <c r="AD29" s="314">
        <f>(L29-O29)*1+O29*1.4+(U29-X29)*1+X29*1.4</f>
        <v>0</v>
      </c>
      <c r="AE29" s="347"/>
      <c r="AF29" s="348"/>
      <c r="AG29" s="135"/>
    </row>
    <row r="30" spans="2:33" ht="18" customHeight="1">
      <c r="B30" s="290" t="s">
        <v>175</v>
      </c>
      <c r="C30" s="350"/>
      <c r="D30" s="350"/>
      <c r="E30" s="350"/>
      <c r="F30" s="350"/>
      <c r="G30" s="350"/>
      <c r="H30" s="350"/>
      <c r="I30" s="350"/>
      <c r="J30" s="350"/>
      <c r="K30" s="351"/>
      <c r="L30" s="289"/>
      <c r="M30" s="349"/>
      <c r="N30" s="220"/>
      <c r="O30" s="289"/>
      <c r="P30" s="349"/>
      <c r="Q30" s="220"/>
      <c r="R30" s="289"/>
      <c r="S30" s="349"/>
      <c r="T30" s="220"/>
      <c r="U30" s="201"/>
      <c r="V30" s="349"/>
      <c r="W30" s="220"/>
      <c r="X30" s="289"/>
      <c r="Y30" s="349"/>
      <c r="Z30" s="220"/>
      <c r="AA30" s="201"/>
      <c r="AB30" s="349"/>
      <c r="AC30" s="220"/>
      <c r="AD30" s="314">
        <f>(L30-O30)*1+O30*1.4+(U30-X30)*1+X30*1.4</f>
        <v>0</v>
      </c>
      <c r="AE30" s="347"/>
      <c r="AF30" s="348"/>
      <c r="AG30" s="135"/>
    </row>
    <row r="31" spans="2:33" ht="18" customHeight="1">
      <c r="B31" s="99" t="s">
        <v>105</v>
      </c>
      <c r="C31" s="76"/>
      <c r="D31" s="76"/>
      <c r="E31" s="76"/>
      <c r="F31" s="76"/>
      <c r="G31" s="76"/>
      <c r="H31" s="76"/>
      <c r="I31" s="76"/>
      <c r="J31" s="76"/>
      <c r="K31" s="76"/>
      <c r="L31" s="76"/>
      <c r="M31" s="76"/>
      <c r="N31" s="76"/>
      <c r="O31" s="76"/>
      <c r="P31" s="76"/>
      <c r="Q31" s="76"/>
      <c r="R31" s="76"/>
      <c r="S31" s="76"/>
      <c r="T31" s="76"/>
      <c r="U31" s="76"/>
      <c r="V31" s="76"/>
      <c r="W31" s="76"/>
      <c r="X31" s="76"/>
      <c r="Y31" s="76"/>
      <c r="Z31" s="76"/>
      <c r="AA31" s="76"/>
      <c r="AB31" s="76"/>
      <c r="AC31" s="76"/>
      <c r="AD31" s="76"/>
      <c r="AE31" s="76"/>
      <c r="AF31" s="77"/>
      <c r="AG31" s="142"/>
    </row>
    <row r="32" spans="2:33" ht="18" customHeight="1">
      <c r="B32" s="290" t="s">
        <v>106</v>
      </c>
      <c r="C32" s="350"/>
      <c r="D32" s="350"/>
      <c r="E32" s="350"/>
      <c r="F32" s="350"/>
      <c r="G32" s="350"/>
      <c r="H32" s="350"/>
      <c r="I32" s="350"/>
      <c r="J32" s="143"/>
      <c r="K32" s="140"/>
      <c r="L32" s="289"/>
      <c r="M32" s="349"/>
      <c r="N32" s="220"/>
      <c r="O32" s="289"/>
      <c r="P32" s="349"/>
      <c r="Q32" s="220"/>
      <c r="R32" s="289"/>
      <c r="S32" s="349"/>
      <c r="T32" s="220"/>
      <c r="U32" s="201"/>
      <c r="V32" s="349"/>
      <c r="W32" s="220"/>
      <c r="X32" s="289"/>
      <c r="Y32" s="349"/>
      <c r="Z32" s="220"/>
      <c r="AA32" s="201"/>
      <c r="AB32" s="349"/>
      <c r="AC32" s="220"/>
      <c r="AD32" s="314">
        <f>(L32-O32)*1+O32*1.4+(U32-X32)*1+X32*1.4</f>
        <v>0</v>
      </c>
      <c r="AE32" s="347"/>
      <c r="AF32" s="348"/>
      <c r="AG32" s="135"/>
    </row>
    <row r="33" spans="2:33" ht="18" customHeight="1">
      <c r="B33" s="99" t="s">
        <v>107</v>
      </c>
      <c r="C33" s="76"/>
      <c r="D33" s="76"/>
      <c r="E33" s="76"/>
      <c r="F33" s="76"/>
      <c r="G33" s="76"/>
      <c r="H33" s="76"/>
      <c r="I33" s="76"/>
      <c r="J33" s="76"/>
      <c r="K33" s="76"/>
      <c r="L33" s="76"/>
      <c r="M33" s="76"/>
      <c r="N33" s="76"/>
      <c r="O33" s="76"/>
      <c r="P33" s="76"/>
      <c r="Q33" s="76"/>
      <c r="R33" s="76"/>
      <c r="S33" s="76"/>
      <c r="T33" s="76"/>
      <c r="U33" s="76"/>
      <c r="V33" s="76"/>
      <c r="W33" s="76"/>
      <c r="X33" s="76"/>
      <c r="Y33" s="76"/>
      <c r="Z33" s="76"/>
      <c r="AA33" s="76"/>
      <c r="AB33" s="76"/>
      <c r="AC33" s="76"/>
      <c r="AD33" s="76"/>
      <c r="AE33" s="76"/>
      <c r="AF33" s="77"/>
      <c r="AG33" s="142"/>
    </row>
    <row r="34" spans="2:33" ht="18" customHeight="1">
      <c r="B34" s="290" t="s">
        <v>108</v>
      </c>
      <c r="C34" s="350"/>
      <c r="D34" s="350"/>
      <c r="E34" s="350"/>
      <c r="F34" s="350"/>
      <c r="G34" s="350"/>
      <c r="H34" s="350"/>
      <c r="I34" s="350"/>
      <c r="J34" s="98"/>
      <c r="K34" s="141"/>
      <c r="L34" s="289"/>
      <c r="M34" s="349"/>
      <c r="N34" s="220"/>
      <c r="O34" s="289"/>
      <c r="P34" s="349"/>
      <c r="Q34" s="220"/>
      <c r="R34" s="289"/>
      <c r="S34" s="349"/>
      <c r="T34" s="220"/>
      <c r="U34" s="201"/>
      <c r="V34" s="349"/>
      <c r="W34" s="220"/>
      <c r="X34" s="289"/>
      <c r="Y34" s="349"/>
      <c r="Z34" s="220"/>
      <c r="AA34" s="201"/>
      <c r="AB34" s="349"/>
      <c r="AC34" s="220"/>
      <c r="AD34" s="314">
        <f>(L34-O34)*1+O34*1.4+(U34-X34)*1+X34*1.4</f>
        <v>0</v>
      </c>
      <c r="AE34" s="347"/>
      <c r="AF34" s="348"/>
      <c r="AG34" s="135"/>
    </row>
    <row r="35" spans="2:33" ht="18" customHeight="1">
      <c r="B35" s="290" t="s">
        <v>109</v>
      </c>
      <c r="C35" s="350"/>
      <c r="D35" s="350"/>
      <c r="E35" s="350"/>
      <c r="F35" s="350"/>
      <c r="G35" s="350"/>
      <c r="H35" s="350"/>
      <c r="I35" s="350"/>
      <c r="J35" s="98"/>
      <c r="K35" s="141"/>
      <c r="L35" s="289"/>
      <c r="M35" s="349"/>
      <c r="N35" s="220"/>
      <c r="O35" s="289"/>
      <c r="P35" s="349"/>
      <c r="Q35" s="220"/>
      <c r="R35" s="289"/>
      <c r="S35" s="349"/>
      <c r="T35" s="220"/>
      <c r="U35" s="201"/>
      <c r="V35" s="349"/>
      <c r="W35" s="220"/>
      <c r="X35" s="289"/>
      <c r="Y35" s="349"/>
      <c r="Z35" s="220"/>
      <c r="AA35" s="201"/>
      <c r="AB35" s="349"/>
      <c r="AC35" s="220"/>
      <c r="AD35" s="314">
        <f>(L35-O35)*1+O35*1.4+(U35-X35)*1+X35*1.4</f>
        <v>0</v>
      </c>
      <c r="AE35" s="347"/>
      <c r="AF35" s="348"/>
      <c r="AG35" s="135"/>
    </row>
    <row r="36" spans="2:33" ht="18" customHeight="1">
      <c r="B36" s="290" t="s">
        <v>110</v>
      </c>
      <c r="C36" s="350"/>
      <c r="D36" s="350"/>
      <c r="E36" s="350"/>
      <c r="F36" s="350"/>
      <c r="G36" s="350"/>
      <c r="H36" s="350"/>
      <c r="I36" s="350"/>
      <c r="J36" s="98"/>
      <c r="K36" s="97"/>
      <c r="L36" s="289"/>
      <c r="M36" s="349"/>
      <c r="N36" s="220"/>
      <c r="O36" s="289"/>
      <c r="P36" s="349"/>
      <c r="Q36" s="220"/>
      <c r="R36" s="289"/>
      <c r="S36" s="349"/>
      <c r="T36" s="220"/>
      <c r="U36" s="201"/>
      <c r="V36" s="349"/>
      <c r="W36" s="220"/>
      <c r="X36" s="289"/>
      <c r="Y36" s="349"/>
      <c r="Z36" s="220"/>
      <c r="AA36" s="201"/>
      <c r="AB36" s="349"/>
      <c r="AC36" s="220"/>
      <c r="AD36" s="314">
        <f>(L36-O36)*1+O36*1.4+(U36-X36)*1+X36*1.4</f>
        <v>0</v>
      </c>
      <c r="AE36" s="347"/>
      <c r="AF36" s="348"/>
      <c r="AG36" s="135"/>
    </row>
    <row r="37" spans="2:33" ht="18" customHeight="1">
      <c r="B37" s="99" t="s">
        <v>111</v>
      </c>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6"/>
      <c r="AD37" s="76"/>
      <c r="AE37" s="76"/>
      <c r="AF37" s="77"/>
      <c r="AG37" s="142"/>
    </row>
    <row r="38" spans="2:33" ht="18" customHeight="1">
      <c r="B38" s="290" t="s">
        <v>112</v>
      </c>
      <c r="C38" s="350"/>
      <c r="D38" s="350"/>
      <c r="E38" s="350"/>
      <c r="F38" s="350"/>
      <c r="G38" s="350"/>
      <c r="H38" s="350"/>
      <c r="I38" s="350"/>
      <c r="J38" s="98"/>
      <c r="K38" s="141"/>
      <c r="L38" s="289"/>
      <c r="M38" s="349"/>
      <c r="N38" s="220"/>
      <c r="O38" s="289"/>
      <c r="P38" s="349"/>
      <c r="Q38" s="220"/>
      <c r="R38" s="289"/>
      <c r="S38" s="349"/>
      <c r="T38" s="220"/>
      <c r="U38" s="289"/>
      <c r="V38" s="349"/>
      <c r="W38" s="220"/>
      <c r="X38" s="289"/>
      <c r="Y38" s="349"/>
      <c r="Z38" s="220"/>
      <c r="AA38" s="289"/>
      <c r="AB38" s="349"/>
      <c r="AC38" s="220"/>
      <c r="AD38" s="314">
        <f>(L38-O38)*1+O38*1.4+(U38-X38)*1+X38*1.4</f>
        <v>0</v>
      </c>
      <c r="AE38" s="347"/>
      <c r="AF38" s="348"/>
      <c r="AG38" s="135"/>
    </row>
    <row r="39" spans="2:33" ht="18" customHeight="1">
      <c r="B39" s="290" t="s">
        <v>113</v>
      </c>
      <c r="C39" s="350"/>
      <c r="D39" s="350"/>
      <c r="E39" s="350"/>
      <c r="F39" s="350"/>
      <c r="G39" s="350"/>
      <c r="H39" s="350"/>
      <c r="I39" s="350"/>
      <c r="J39" s="98"/>
      <c r="K39" s="141"/>
      <c r="L39" s="289"/>
      <c r="M39" s="349"/>
      <c r="N39" s="220"/>
      <c r="O39" s="289"/>
      <c r="P39" s="349"/>
      <c r="Q39" s="220"/>
      <c r="R39" s="289"/>
      <c r="S39" s="349"/>
      <c r="T39" s="220"/>
      <c r="U39" s="289"/>
      <c r="V39" s="349"/>
      <c r="W39" s="220"/>
      <c r="X39" s="289"/>
      <c r="Y39" s="349"/>
      <c r="Z39" s="220"/>
      <c r="AA39" s="289"/>
      <c r="AB39" s="349"/>
      <c r="AC39" s="220"/>
      <c r="AD39" s="314">
        <f>(L39-O39)*1+O39*1.4+(U39-X39)*1+X39*1.4</f>
        <v>0</v>
      </c>
      <c r="AE39" s="347"/>
      <c r="AF39" s="348"/>
      <c r="AG39" s="135"/>
    </row>
    <row r="40" spans="2:33" ht="18" customHeight="1">
      <c r="B40" s="290" t="s">
        <v>311</v>
      </c>
      <c r="C40" s="350"/>
      <c r="D40" s="350"/>
      <c r="E40" s="350"/>
      <c r="F40" s="350"/>
      <c r="G40" s="350"/>
      <c r="H40" s="350"/>
      <c r="I40" s="350"/>
      <c r="J40" s="350"/>
      <c r="K40" s="351"/>
      <c r="L40" s="289"/>
      <c r="M40" s="349"/>
      <c r="N40" s="220"/>
      <c r="O40" s="219"/>
      <c r="P40" s="352"/>
      <c r="Q40" s="353"/>
      <c r="R40" s="219"/>
      <c r="S40" s="352"/>
      <c r="T40" s="353"/>
      <c r="U40" s="289"/>
      <c r="V40" s="349"/>
      <c r="W40" s="220"/>
      <c r="X40" s="219"/>
      <c r="Y40" s="352"/>
      <c r="Z40" s="353"/>
      <c r="AA40" s="219"/>
      <c r="AB40" s="352"/>
      <c r="AC40" s="353"/>
      <c r="AD40" s="314">
        <f>(L41-O40)*1+O40*1.4+(U40-X40)*1+X40*1.4</f>
        <v>0</v>
      </c>
      <c r="AE40" s="347"/>
      <c r="AF40" s="348"/>
      <c r="AG40" s="135"/>
    </row>
    <row r="41" spans="2:33" ht="18" customHeight="1">
      <c r="B41" s="329" t="s">
        <v>278</v>
      </c>
      <c r="C41" s="330"/>
      <c r="D41" s="330"/>
      <c r="E41" s="330"/>
      <c r="F41" s="330"/>
      <c r="G41" s="330"/>
      <c r="H41" s="330"/>
      <c r="I41" s="330"/>
      <c r="J41" s="330"/>
      <c r="K41" s="331"/>
      <c r="L41" s="289"/>
      <c r="M41" s="349"/>
      <c r="N41" s="220"/>
      <c r="O41" s="289"/>
      <c r="P41" s="349"/>
      <c r="Q41" s="220"/>
      <c r="R41" s="289"/>
      <c r="S41" s="349"/>
      <c r="T41" s="220"/>
      <c r="U41" s="289"/>
      <c r="V41" s="349"/>
      <c r="W41" s="220"/>
      <c r="X41" s="289"/>
      <c r="Y41" s="349"/>
      <c r="Z41" s="220"/>
      <c r="AA41" s="289"/>
      <c r="AB41" s="349"/>
      <c r="AC41" s="220"/>
      <c r="AD41" s="314">
        <f>(L42-O41)*1+O41*1.4+(U41-X41)*1+X41*1.4</f>
        <v>0</v>
      </c>
      <c r="AE41" s="347"/>
      <c r="AF41" s="348"/>
    </row>
    <row r="42" spans="2:33" ht="18" customHeight="1">
      <c r="B42" s="329" t="s">
        <v>279</v>
      </c>
      <c r="C42" s="330"/>
      <c r="D42" s="330"/>
      <c r="E42" s="330"/>
      <c r="F42" s="330"/>
      <c r="G42" s="330"/>
      <c r="H42" s="330"/>
      <c r="I42" s="330"/>
      <c r="J42" s="330"/>
      <c r="K42" s="331"/>
      <c r="L42" s="289"/>
      <c r="M42" s="349"/>
      <c r="N42" s="220"/>
      <c r="O42" s="289"/>
      <c r="P42" s="349"/>
      <c r="Q42" s="220"/>
      <c r="R42" s="289"/>
      <c r="S42" s="349"/>
      <c r="T42" s="220"/>
      <c r="U42" s="289"/>
      <c r="V42" s="349"/>
      <c r="W42" s="220"/>
      <c r="X42" s="289"/>
      <c r="Y42" s="349"/>
      <c r="Z42" s="220"/>
      <c r="AA42" s="289"/>
      <c r="AB42" s="349"/>
      <c r="AC42" s="220"/>
      <c r="AD42" s="314">
        <f>(L42-O42)*1+O42*1.4+(U42-X42)*1+X42*1.4</f>
        <v>0</v>
      </c>
      <c r="AE42" s="347"/>
      <c r="AF42" s="348"/>
    </row>
    <row r="43" spans="2:33">
      <c r="AG43" s="74"/>
    </row>
    <row r="44" spans="2:33">
      <c r="AG44" s="74"/>
    </row>
  </sheetData>
  <sheetProtection algorithmName="SHA-512" hashValue="l9x1rDi5d6zNu2S8cKZiXDoBuMqwDEa2p/5dWEnLiqiWCAMS6ysRa/vYWdLN3LKKARMUqFFkWMqsHDYAlyJNJA==" saltValue="7+8dk0f1a1OQJ6vC7mfVZg==" spinCount="100000" sheet="1" objects="1" scenarios="1"/>
  <protectedRanges>
    <protectedRange sqref="E9:O9" name="範囲1_1_3"/>
  </protectedRanges>
  <mergeCells count="206">
    <mergeCell ref="B9:D9"/>
    <mergeCell ref="E9:O9"/>
    <mergeCell ref="AA13:AC13"/>
    <mergeCell ref="AD13:AF13"/>
    <mergeCell ref="B15:I15"/>
    <mergeCell ref="L15:N15"/>
    <mergeCell ref="O15:Q15"/>
    <mergeCell ref="R15:T15"/>
    <mergeCell ref="U15:W15"/>
    <mergeCell ref="X15:Z15"/>
    <mergeCell ref="B12:K13"/>
    <mergeCell ref="AD12:AF12"/>
    <mergeCell ref="L13:N13"/>
    <mergeCell ref="O13:Q13"/>
    <mergeCell ref="R13:T13"/>
    <mergeCell ref="U13:W13"/>
    <mergeCell ref="X13:Z13"/>
    <mergeCell ref="AA15:AC15"/>
    <mergeCell ref="AD15:AF15"/>
    <mergeCell ref="B16:I16"/>
    <mergeCell ref="L16:N16"/>
    <mergeCell ref="O16:Q16"/>
    <mergeCell ref="AD18:AF18"/>
    <mergeCell ref="AD16:AF16"/>
    <mergeCell ref="B17:K17"/>
    <mergeCell ref="L17:N17"/>
    <mergeCell ref="O17:Q17"/>
    <mergeCell ref="R17:T17"/>
    <mergeCell ref="U17:W17"/>
    <mergeCell ref="X17:Z17"/>
    <mergeCell ref="AA17:AC17"/>
    <mergeCell ref="AD17:AF17"/>
    <mergeCell ref="R16:T16"/>
    <mergeCell ref="U16:W16"/>
    <mergeCell ref="X16:Z16"/>
    <mergeCell ref="AA16:AC16"/>
    <mergeCell ref="B18:I18"/>
    <mergeCell ref="L18:N18"/>
    <mergeCell ref="O18:Q18"/>
    <mergeCell ref="R18:T18"/>
    <mergeCell ref="U18:W18"/>
    <mergeCell ref="X18:Z18"/>
    <mergeCell ref="AA18:AC18"/>
    <mergeCell ref="AA19:AC19"/>
    <mergeCell ref="AD19:AF19"/>
    <mergeCell ref="B20:I20"/>
    <mergeCell ref="L20:N20"/>
    <mergeCell ref="O20:Q20"/>
    <mergeCell ref="R20:T20"/>
    <mergeCell ref="U20:W20"/>
    <mergeCell ref="X20:Z20"/>
    <mergeCell ref="AA20:AC20"/>
    <mergeCell ref="B19:I19"/>
    <mergeCell ref="L19:N19"/>
    <mergeCell ref="O19:Q19"/>
    <mergeCell ref="R19:T19"/>
    <mergeCell ref="U19:W19"/>
    <mergeCell ref="X19:Z19"/>
    <mergeCell ref="B22:I22"/>
    <mergeCell ref="L22:N22"/>
    <mergeCell ref="O22:Q22"/>
    <mergeCell ref="R22:T22"/>
    <mergeCell ref="U22:W22"/>
    <mergeCell ref="X22:Z22"/>
    <mergeCell ref="AA22:AC22"/>
    <mergeCell ref="AD22:AF22"/>
    <mergeCell ref="AD20:AF20"/>
    <mergeCell ref="B21:I21"/>
    <mergeCell ref="L21:N21"/>
    <mergeCell ref="O21:Q21"/>
    <mergeCell ref="R21:T21"/>
    <mergeCell ref="U21:W21"/>
    <mergeCell ref="X21:Z21"/>
    <mergeCell ref="AA21:AC21"/>
    <mergeCell ref="AD21:AF21"/>
    <mergeCell ref="AA23:AC23"/>
    <mergeCell ref="AD23:AF23"/>
    <mergeCell ref="B24:I24"/>
    <mergeCell ref="L24:N24"/>
    <mergeCell ref="O24:Q24"/>
    <mergeCell ref="R24:T24"/>
    <mergeCell ref="U24:W24"/>
    <mergeCell ref="X24:Z24"/>
    <mergeCell ref="AA24:AC24"/>
    <mergeCell ref="B23:I23"/>
    <mergeCell ref="L23:N23"/>
    <mergeCell ref="O23:Q23"/>
    <mergeCell ref="R23:T23"/>
    <mergeCell ref="U23:W23"/>
    <mergeCell ref="X23:Z23"/>
    <mergeCell ref="AD24:AF24"/>
    <mergeCell ref="B25:I25"/>
    <mergeCell ref="L25:N25"/>
    <mergeCell ref="O25:Q25"/>
    <mergeCell ref="R25:T25"/>
    <mergeCell ref="U25:W25"/>
    <mergeCell ref="X25:Z25"/>
    <mergeCell ref="AA25:AC25"/>
    <mergeCell ref="AD25:AF25"/>
    <mergeCell ref="B28:K28"/>
    <mergeCell ref="L28:N28"/>
    <mergeCell ref="O28:Q28"/>
    <mergeCell ref="R28:T28"/>
    <mergeCell ref="U28:W28"/>
    <mergeCell ref="X28:Z28"/>
    <mergeCell ref="AA28:AC28"/>
    <mergeCell ref="AD28:AF28"/>
    <mergeCell ref="B27:I27"/>
    <mergeCell ref="L27:N27"/>
    <mergeCell ref="O27:Q27"/>
    <mergeCell ref="R27:T27"/>
    <mergeCell ref="U27:W27"/>
    <mergeCell ref="X27:Z27"/>
    <mergeCell ref="AA27:AC27"/>
    <mergeCell ref="AD27:AF27"/>
    <mergeCell ref="AA29:AC29"/>
    <mergeCell ref="AD29:AF29"/>
    <mergeCell ref="B30:K30"/>
    <mergeCell ref="L30:N30"/>
    <mergeCell ref="O30:Q30"/>
    <mergeCell ref="R30:T30"/>
    <mergeCell ref="U30:W30"/>
    <mergeCell ref="X30:Z30"/>
    <mergeCell ref="AA30:AC30"/>
    <mergeCell ref="B29:K29"/>
    <mergeCell ref="L29:N29"/>
    <mergeCell ref="O29:Q29"/>
    <mergeCell ref="R29:T29"/>
    <mergeCell ref="U29:W29"/>
    <mergeCell ref="X29:Z29"/>
    <mergeCell ref="AD30:AF30"/>
    <mergeCell ref="AD34:AF34"/>
    <mergeCell ref="B35:I35"/>
    <mergeCell ref="L35:N35"/>
    <mergeCell ref="O35:Q35"/>
    <mergeCell ref="R35:T35"/>
    <mergeCell ref="U35:W35"/>
    <mergeCell ref="X35:Z35"/>
    <mergeCell ref="AA35:AC35"/>
    <mergeCell ref="B32:I32"/>
    <mergeCell ref="L32:N32"/>
    <mergeCell ref="O32:Q32"/>
    <mergeCell ref="R32:T32"/>
    <mergeCell ref="U32:W32"/>
    <mergeCell ref="X32:Z32"/>
    <mergeCell ref="AA32:AC32"/>
    <mergeCell ref="AD32:AF32"/>
    <mergeCell ref="B34:I34"/>
    <mergeCell ref="L34:N34"/>
    <mergeCell ref="O34:Q34"/>
    <mergeCell ref="R34:T34"/>
    <mergeCell ref="U34:W34"/>
    <mergeCell ref="X34:Z34"/>
    <mergeCell ref="AA34:AC34"/>
    <mergeCell ref="AD35:AF35"/>
    <mergeCell ref="B36:I36"/>
    <mergeCell ref="L36:N36"/>
    <mergeCell ref="O36:Q36"/>
    <mergeCell ref="R36:T36"/>
    <mergeCell ref="U36:W36"/>
    <mergeCell ref="X36:Z36"/>
    <mergeCell ref="AA36:AC36"/>
    <mergeCell ref="R40:T40"/>
    <mergeCell ref="U40:W40"/>
    <mergeCell ref="X40:Z40"/>
    <mergeCell ref="AA40:AC40"/>
    <mergeCell ref="B39:I39"/>
    <mergeCell ref="L39:N39"/>
    <mergeCell ref="AA38:AC38"/>
    <mergeCell ref="AD41:AF41"/>
    <mergeCell ref="B41:K41"/>
    <mergeCell ref="O39:Q39"/>
    <mergeCell ref="R39:T39"/>
    <mergeCell ref="U39:W39"/>
    <mergeCell ref="X39:Z39"/>
    <mergeCell ref="B38:I38"/>
    <mergeCell ref="L38:N38"/>
    <mergeCell ref="O38:Q38"/>
    <mergeCell ref="R38:T38"/>
    <mergeCell ref="U38:W38"/>
    <mergeCell ref="X38:Z38"/>
    <mergeCell ref="L40:N40"/>
    <mergeCell ref="B42:K42"/>
    <mergeCell ref="C6:AE7"/>
    <mergeCell ref="L12:T12"/>
    <mergeCell ref="U12:AC12"/>
    <mergeCell ref="AD40:AF40"/>
    <mergeCell ref="L42:N42"/>
    <mergeCell ref="O42:Q42"/>
    <mergeCell ref="R42:T42"/>
    <mergeCell ref="U42:W42"/>
    <mergeCell ref="X42:Z42"/>
    <mergeCell ref="AA42:AC42"/>
    <mergeCell ref="AD42:AF42"/>
    <mergeCell ref="AA39:AC39"/>
    <mergeCell ref="AD39:AF39"/>
    <mergeCell ref="B40:K40"/>
    <mergeCell ref="L41:N41"/>
    <mergeCell ref="O40:Q40"/>
    <mergeCell ref="AD38:AF38"/>
    <mergeCell ref="AD36:AF36"/>
    <mergeCell ref="O41:Q41"/>
    <mergeCell ref="R41:T41"/>
    <mergeCell ref="U41:W41"/>
    <mergeCell ref="X41:Z41"/>
    <mergeCell ref="AA41:AC41"/>
  </mergeCells>
  <phoneticPr fontId="3"/>
  <conditionalFormatting sqref="L27:N30 U27:W30 L32:N32 U32:W32 L34:N36 U34:W36">
    <cfRule type="expression" dxfId="7" priority="9">
      <formula>AND(L27&lt;O27,O27&gt;0)</formula>
    </cfRule>
  </conditionalFormatting>
  <conditionalFormatting sqref="L40:N40">
    <cfRule type="expression" dxfId="6" priority="1">
      <formula>AND(L40&lt;O40,O40&gt;0)</formula>
    </cfRule>
  </conditionalFormatting>
  <conditionalFormatting sqref="L38:Z39">
    <cfRule type="expression" dxfId="5" priority="3">
      <formula>AND(L38&lt;O38,O38&gt;0)</formula>
    </cfRule>
  </conditionalFormatting>
  <conditionalFormatting sqref="L41:Z41">
    <cfRule type="expression" dxfId="4" priority="11">
      <formula>AND(L41&lt;O40,O40&gt;0)</formula>
    </cfRule>
  </conditionalFormatting>
  <conditionalFormatting sqref="L42:Z42">
    <cfRule type="expression" dxfId="3" priority="7">
      <formula>AND(L42&lt;O42,O42&gt;0)</formula>
    </cfRule>
  </conditionalFormatting>
  <conditionalFormatting sqref="U40:W40">
    <cfRule type="expression" dxfId="2" priority="2">
      <formula>AND(U40&lt;X40,X40&gt;0)</formula>
    </cfRule>
  </conditionalFormatting>
  <printOptions horizontalCentered="1"/>
  <pageMargins left="0.78740157480314965" right="0.55118110236220474" top="0.78740157480314965" bottom="0.59055118110236227" header="0.51181102362204722" footer="0.51181102362204722"/>
  <pageSetup paperSize="9" scale="96"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autoPageBreaks="0" fitToPage="1"/>
  </sheetPr>
  <dimension ref="A1:AI43"/>
  <sheetViews>
    <sheetView showGridLines="0" showZeros="0" zoomScaleNormal="100" workbookViewId="0">
      <selection activeCell="C6" sqref="C6:AE7"/>
    </sheetView>
  </sheetViews>
  <sheetFormatPr defaultColWidth="9" defaultRowHeight="13.5"/>
  <cols>
    <col min="1" max="1" width="1.875" style="21" customWidth="1"/>
    <col min="2" max="10" width="3" style="21" customWidth="1"/>
    <col min="11" max="11" width="5.375" style="21" customWidth="1"/>
    <col min="12" max="19" width="2.5" style="21" customWidth="1"/>
    <col min="20" max="23" width="2.5" style="1" customWidth="1"/>
    <col min="24" max="25" width="2.5" style="21" customWidth="1"/>
    <col min="26" max="33" width="2.5" style="1" customWidth="1"/>
    <col min="34" max="35" width="2.25" style="1" customWidth="1"/>
    <col min="36" max="16384" width="9" style="1"/>
  </cols>
  <sheetData>
    <row r="1" spans="1:33" s="2" customFormat="1" ht="12" customHeight="1">
      <c r="A1" s="63" t="s">
        <v>9</v>
      </c>
      <c r="B1" s="63"/>
      <c r="C1" s="63"/>
      <c r="D1" s="63"/>
      <c r="E1" s="63"/>
      <c r="F1" s="64"/>
      <c r="G1" s="63"/>
      <c r="H1" s="63"/>
      <c r="I1" s="63"/>
      <c r="J1" s="63"/>
      <c r="K1" s="63"/>
      <c r="L1" s="63"/>
      <c r="M1" s="63"/>
      <c r="N1" s="63"/>
      <c r="O1" s="63"/>
      <c r="P1" s="63"/>
      <c r="Q1" s="63"/>
      <c r="R1" s="63"/>
      <c r="S1" s="63"/>
      <c r="T1" s="65"/>
      <c r="U1" s="63"/>
      <c r="V1" s="63"/>
      <c r="W1" s="63"/>
      <c r="X1" s="63"/>
      <c r="Y1" s="63"/>
      <c r="Z1" s="63"/>
      <c r="AA1" s="63"/>
      <c r="AB1" s="63"/>
      <c r="AC1" s="63"/>
      <c r="AD1" s="63"/>
      <c r="AE1" s="66"/>
      <c r="AF1" s="67"/>
      <c r="AG1" s="79" t="s">
        <v>198</v>
      </c>
    </row>
    <row r="2" spans="1:33">
      <c r="A2" s="68"/>
      <c r="B2" s="68"/>
      <c r="C2" s="68"/>
      <c r="D2" s="68"/>
      <c r="E2" s="68"/>
      <c r="F2" s="68"/>
      <c r="G2" s="68"/>
      <c r="H2" s="68"/>
      <c r="I2" s="68"/>
      <c r="J2" s="68"/>
      <c r="K2" s="68"/>
      <c r="L2" s="68"/>
      <c r="M2" s="68"/>
      <c r="N2" s="68"/>
      <c r="O2" s="68"/>
      <c r="P2" s="68"/>
      <c r="Q2" s="68"/>
      <c r="R2" s="63"/>
      <c r="S2" s="63"/>
      <c r="T2" s="63"/>
      <c r="U2" s="63"/>
      <c r="V2" s="63"/>
      <c r="W2" s="63"/>
      <c r="X2" s="63"/>
      <c r="Y2" s="63"/>
      <c r="Z2" s="63"/>
      <c r="AA2" s="63"/>
      <c r="AB2" s="63"/>
      <c r="AC2" s="63"/>
      <c r="AD2" s="63"/>
      <c r="AE2" s="63"/>
      <c r="AF2" s="94"/>
      <c r="AG2" s="67" t="s">
        <v>202</v>
      </c>
    </row>
    <row r="3" spans="1:33" ht="9" customHeight="1">
      <c r="B3" s="53"/>
      <c r="C3" s="53"/>
      <c r="D3" s="53"/>
      <c r="E3" s="53"/>
      <c r="F3" s="53"/>
      <c r="G3" s="53"/>
      <c r="H3" s="53"/>
      <c r="I3" s="53"/>
      <c r="J3" s="53"/>
      <c r="K3" s="53"/>
      <c r="L3" s="53"/>
      <c r="M3" s="53"/>
      <c r="N3" s="53"/>
      <c r="O3" s="53"/>
      <c r="P3" s="53"/>
      <c r="Q3" s="53"/>
      <c r="R3" s="53"/>
      <c r="S3" s="69"/>
      <c r="X3" s="53"/>
      <c r="Y3" s="69"/>
    </row>
    <row r="4" spans="1:33" ht="13.5" customHeight="1">
      <c r="B4" s="101" t="s">
        <v>282</v>
      </c>
      <c r="C4" s="1"/>
      <c r="D4" s="53"/>
      <c r="E4" s="53"/>
      <c r="F4" s="53"/>
      <c r="G4" s="53"/>
      <c r="H4" s="53"/>
      <c r="I4" s="53"/>
      <c r="J4" s="53"/>
      <c r="K4" s="53"/>
      <c r="L4" s="53"/>
      <c r="M4" s="53"/>
      <c r="N4" s="53"/>
      <c r="O4" s="53"/>
      <c r="P4" s="53"/>
      <c r="Q4" s="53"/>
      <c r="R4" s="53"/>
      <c r="S4" s="69"/>
      <c r="X4" s="53"/>
      <c r="Y4" s="69"/>
    </row>
    <row r="5" spans="1:33" ht="13.5" customHeight="1">
      <c r="B5" s="53"/>
      <c r="C5" s="53"/>
      <c r="D5" s="53"/>
      <c r="E5" s="53"/>
      <c r="F5" s="53"/>
      <c r="G5" s="53"/>
      <c r="H5" s="53"/>
      <c r="I5" s="53"/>
      <c r="J5" s="53"/>
      <c r="K5" s="53"/>
      <c r="L5" s="53"/>
      <c r="M5" s="53"/>
      <c r="N5" s="53"/>
      <c r="O5" s="53"/>
      <c r="P5" s="53"/>
      <c r="Q5" s="53"/>
      <c r="R5" s="53"/>
      <c r="S5" s="69"/>
      <c r="X5" s="53"/>
      <c r="Y5" s="69"/>
    </row>
    <row r="6" spans="1:33" ht="15" customHeight="1">
      <c r="B6" s="53"/>
      <c r="C6" s="277" t="s">
        <v>219</v>
      </c>
      <c r="D6" s="278"/>
      <c r="E6" s="278"/>
      <c r="F6" s="278"/>
      <c r="G6" s="278"/>
      <c r="H6" s="278"/>
      <c r="I6" s="278"/>
      <c r="J6" s="278"/>
      <c r="K6" s="278"/>
      <c r="L6" s="278"/>
      <c r="M6" s="278"/>
      <c r="N6" s="278"/>
      <c r="O6" s="278"/>
      <c r="P6" s="278"/>
      <c r="Q6" s="278"/>
      <c r="R6" s="278"/>
      <c r="S6" s="278"/>
      <c r="T6" s="278"/>
      <c r="U6" s="278"/>
      <c r="V6" s="278"/>
      <c r="W6" s="278"/>
      <c r="X6" s="278"/>
      <c r="Y6" s="278"/>
      <c r="Z6" s="278"/>
      <c r="AA6" s="278"/>
      <c r="AB6" s="278"/>
      <c r="AC6" s="278"/>
      <c r="AD6" s="278"/>
      <c r="AE6" s="279"/>
      <c r="AF6"/>
    </row>
    <row r="7" spans="1:33" ht="15" customHeight="1">
      <c r="B7" s="53"/>
      <c r="C7" s="280"/>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2"/>
      <c r="AF7"/>
    </row>
    <row r="8" spans="1:33" ht="11.25" customHeight="1">
      <c r="B8" s="53"/>
      <c r="C8" s="53"/>
      <c r="D8" s="53"/>
      <c r="E8" s="53"/>
      <c r="F8" s="70"/>
      <c r="G8" s="53"/>
      <c r="H8" s="53"/>
      <c r="I8" s="53"/>
      <c r="J8" s="53"/>
      <c r="K8" s="53"/>
      <c r="L8" s="53"/>
      <c r="M8" s="53"/>
      <c r="N8" s="53"/>
      <c r="O8" s="53"/>
      <c r="P8" s="53"/>
      <c r="Q8" s="53"/>
      <c r="R8" s="53"/>
      <c r="S8" s="53"/>
      <c r="X8" s="53"/>
      <c r="Y8" s="53"/>
    </row>
    <row r="9" spans="1:33" ht="24" customHeight="1">
      <c r="B9" s="308" t="s">
        <v>34</v>
      </c>
      <c r="C9" s="309"/>
      <c r="D9" s="310"/>
      <c r="E9" s="311">
        <f>'１'!F14</f>
        <v>0</v>
      </c>
      <c r="F9" s="312"/>
      <c r="G9" s="312"/>
      <c r="H9" s="312"/>
      <c r="I9" s="312"/>
      <c r="J9" s="312"/>
      <c r="K9" s="312"/>
      <c r="L9" s="312"/>
      <c r="M9" s="312"/>
      <c r="N9" s="312"/>
      <c r="O9" s="313"/>
      <c r="P9" s="73"/>
      <c r="Q9" s="72"/>
      <c r="R9" s="72"/>
      <c r="S9" s="53"/>
      <c r="X9" s="72"/>
      <c r="Y9" s="53"/>
      <c r="AD9" s="71"/>
    </row>
    <row r="10" spans="1:33" ht="9" customHeight="1">
      <c r="B10" s="58"/>
      <c r="C10" s="58"/>
      <c r="D10" s="58"/>
      <c r="E10" s="53"/>
      <c r="F10" s="70"/>
      <c r="G10" s="53"/>
      <c r="H10" s="53"/>
      <c r="I10" s="53"/>
      <c r="J10" s="53"/>
      <c r="K10" s="53"/>
      <c r="L10" s="53"/>
      <c r="M10" s="53"/>
      <c r="N10" s="53"/>
      <c r="O10" s="53"/>
      <c r="P10" s="53"/>
      <c r="Q10" s="53"/>
      <c r="R10" s="53"/>
      <c r="S10" s="53"/>
      <c r="X10" s="53"/>
      <c r="Y10" s="53"/>
    </row>
    <row r="11" spans="1:33" ht="10.5" customHeight="1">
      <c r="B11" s="53"/>
      <c r="C11" s="53"/>
      <c r="D11" s="53"/>
      <c r="E11" s="53"/>
      <c r="F11" s="70"/>
      <c r="G11" s="53"/>
      <c r="H11" s="53"/>
      <c r="I11" s="53"/>
      <c r="J11" s="53"/>
      <c r="K11" s="53"/>
      <c r="L11" s="53"/>
      <c r="M11" s="53"/>
      <c r="N11" s="53"/>
      <c r="O11" s="53"/>
      <c r="P11" s="53"/>
      <c r="Q11" s="53"/>
      <c r="R11" s="53"/>
      <c r="S11" s="53"/>
      <c r="X11" s="53"/>
      <c r="Y11" s="53"/>
    </row>
    <row r="12" spans="1:33" ht="15" customHeight="1">
      <c r="B12" s="317"/>
      <c r="C12" s="357"/>
      <c r="D12" s="357"/>
      <c r="E12" s="357"/>
      <c r="F12" s="357"/>
      <c r="G12" s="357"/>
      <c r="H12" s="357"/>
      <c r="I12" s="357"/>
      <c r="J12" s="357"/>
      <c r="K12" s="358"/>
      <c r="L12" s="314" t="s">
        <v>11</v>
      </c>
      <c r="M12" s="315"/>
      <c r="N12" s="315"/>
      <c r="O12" s="315"/>
      <c r="P12" s="315"/>
      <c r="Q12" s="315"/>
      <c r="R12" s="315"/>
      <c r="S12" s="315"/>
      <c r="T12" s="316"/>
      <c r="U12" s="315" t="s">
        <v>52</v>
      </c>
      <c r="V12" s="315"/>
      <c r="W12" s="315"/>
      <c r="X12" s="315"/>
      <c r="Y12" s="315"/>
      <c r="Z12" s="315"/>
      <c r="AA12" s="315"/>
      <c r="AB12" s="315"/>
      <c r="AC12" s="316"/>
      <c r="AD12" s="314" t="s">
        <v>30</v>
      </c>
      <c r="AE12" s="347"/>
      <c r="AF12" s="348"/>
    </row>
    <row r="13" spans="1:33" ht="22.5" customHeight="1">
      <c r="B13" s="359"/>
      <c r="C13" s="360"/>
      <c r="D13" s="360"/>
      <c r="E13" s="360"/>
      <c r="F13" s="360"/>
      <c r="G13" s="360"/>
      <c r="H13" s="360"/>
      <c r="I13" s="360"/>
      <c r="J13" s="360"/>
      <c r="K13" s="361"/>
      <c r="L13" s="321" t="s">
        <v>194</v>
      </c>
      <c r="M13" s="322"/>
      <c r="N13" s="323"/>
      <c r="O13" s="321" t="s">
        <v>195</v>
      </c>
      <c r="P13" s="322"/>
      <c r="Q13" s="323"/>
      <c r="R13" s="321" t="s">
        <v>66</v>
      </c>
      <c r="S13" s="322"/>
      <c r="T13" s="323"/>
      <c r="U13" s="321" t="s">
        <v>194</v>
      </c>
      <c r="V13" s="322"/>
      <c r="W13" s="323"/>
      <c r="X13" s="321" t="s">
        <v>195</v>
      </c>
      <c r="Y13" s="322"/>
      <c r="Z13" s="323"/>
      <c r="AA13" s="321" t="s">
        <v>66</v>
      </c>
      <c r="AB13" s="322"/>
      <c r="AC13" s="323"/>
      <c r="AD13" s="326" t="s">
        <v>67</v>
      </c>
      <c r="AE13" s="355"/>
      <c r="AF13" s="356"/>
    </row>
    <row r="14" spans="1:33" ht="18" customHeight="1">
      <c r="B14" s="95" t="s">
        <v>114</v>
      </c>
      <c r="C14" s="78"/>
      <c r="D14" s="78"/>
      <c r="E14" s="78"/>
      <c r="F14" s="78"/>
      <c r="G14" s="78"/>
      <c r="H14" s="78"/>
      <c r="I14" s="78"/>
      <c r="J14" s="78"/>
      <c r="K14" s="78"/>
      <c r="L14" s="78"/>
      <c r="M14" s="78"/>
      <c r="N14" s="78"/>
      <c r="O14" s="78"/>
      <c r="P14" s="78"/>
      <c r="Q14" s="78"/>
      <c r="R14" s="78"/>
      <c r="S14" s="78"/>
      <c r="T14" s="78"/>
      <c r="U14" s="78"/>
      <c r="V14" s="78"/>
      <c r="W14" s="78"/>
      <c r="X14" s="78"/>
      <c r="Y14" s="78"/>
      <c r="Z14" s="78"/>
      <c r="AA14" s="78"/>
      <c r="AB14" s="78"/>
      <c r="AC14" s="78"/>
      <c r="AD14" s="78"/>
      <c r="AE14" s="78"/>
      <c r="AF14" s="75"/>
    </row>
    <row r="15" spans="1:33" ht="12" customHeight="1">
      <c r="B15" s="404" t="s">
        <v>115</v>
      </c>
      <c r="C15" s="405"/>
      <c r="D15" s="405"/>
      <c r="E15" s="405"/>
      <c r="F15" s="405"/>
      <c r="G15" s="405"/>
      <c r="H15" s="405"/>
      <c r="I15" s="405"/>
      <c r="J15" s="405"/>
      <c r="K15" s="406"/>
      <c r="L15" s="301"/>
      <c r="M15" s="302"/>
      <c r="N15" s="303"/>
      <c r="O15" s="341"/>
      <c r="P15" s="342"/>
      <c r="Q15" s="343"/>
      <c r="R15" s="301"/>
      <c r="S15" s="302"/>
      <c r="T15" s="303"/>
      <c r="U15" s="380"/>
      <c r="V15" s="381"/>
      <c r="W15" s="382"/>
      <c r="X15" s="341"/>
      <c r="Y15" s="342"/>
      <c r="Z15" s="343"/>
      <c r="AA15" s="380"/>
      <c r="AB15" s="381"/>
      <c r="AC15" s="382"/>
      <c r="AD15" s="389">
        <f>L15+U15</f>
        <v>0</v>
      </c>
      <c r="AE15" s="390"/>
      <c r="AF15" s="391"/>
    </row>
    <row r="16" spans="1:33" ht="9" customHeight="1">
      <c r="B16" s="396" t="s">
        <v>312</v>
      </c>
      <c r="C16" s="397"/>
      <c r="D16" s="397"/>
      <c r="E16" s="397"/>
      <c r="F16" s="397"/>
      <c r="G16" s="397"/>
      <c r="H16" s="397"/>
      <c r="I16" s="397"/>
      <c r="J16" s="397"/>
      <c r="K16" s="398"/>
      <c r="L16" s="374"/>
      <c r="M16" s="375"/>
      <c r="N16" s="376"/>
      <c r="O16" s="377"/>
      <c r="P16" s="378"/>
      <c r="Q16" s="379"/>
      <c r="R16" s="374"/>
      <c r="S16" s="375"/>
      <c r="T16" s="376"/>
      <c r="U16" s="383"/>
      <c r="V16" s="384"/>
      <c r="W16" s="385"/>
      <c r="X16" s="377"/>
      <c r="Y16" s="378"/>
      <c r="Z16" s="379"/>
      <c r="AA16" s="383"/>
      <c r="AB16" s="384"/>
      <c r="AC16" s="385"/>
      <c r="AD16" s="392">
        <f>L16+U16</f>
        <v>0</v>
      </c>
      <c r="AE16" s="393"/>
      <c r="AF16" s="394"/>
    </row>
    <row r="17" spans="1:32" s="19" customFormat="1" ht="18" customHeight="1">
      <c r="A17" s="21"/>
      <c r="B17" s="407" t="s">
        <v>116</v>
      </c>
      <c r="C17" s="408"/>
      <c r="D17" s="408"/>
      <c r="E17" s="408"/>
      <c r="F17" s="408"/>
      <c r="G17" s="408"/>
      <c r="H17" s="408"/>
      <c r="I17" s="408"/>
      <c r="J17" s="408"/>
      <c r="K17" s="409"/>
      <c r="L17" s="289"/>
      <c r="M17" s="202"/>
      <c r="N17" s="203"/>
      <c r="O17" s="274"/>
      <c r="P17" s="275"/>
      <c r="Q17" s="276"/>
      <c r="R17" s="289"/>
      <c r="S17" s="202"/>
      <c r="T17" s="203"/>
      <c r="U17" s="201"/>
      <c r="V17" s="202"/>
      <c r="W17" s="203"/>
      <c r="X17" s="274"/>
      <c r="Y17" s="275"/>
      <c r="Z17" s="276"/>
      <c r="AA17" s="201"/>
      <c r="AB17" s="202"/>
      <c r="AC17" s="203"/>
      <c r="AD17" s="314">
        <f>L17+U17</f>
        <v>0</v>
      </c>
      <c r="AE17" s="347"/>
      <c r="AF17" s="348"/>
    </row>
    <row r="18" spans="1:32" ht="18" customHeight="1">
      <c r="B18" s="306" t="s">
        <v>254</v>
      </c>
      <c r="C18" s="307"/>
      <c r="D18" s="307"/>
      <c r="E18" s="307"/>
      <c r="F18" s="307"/>
      <c r="G18" s="307"/>
      <c r="H18" s="307"/>
      <c r="I18" s="307"/>
      <c r="J18" s="307"/>
      <c r="K18" s="354"/>
      <c r="L18" s="289"/>
      <c r="M18" s="349"/>
      <c r="N18" s="220"/>
      <c r="O18" s="274"/>
      <c r="P18" s="275"/>
      <c r="Q18" s="276"/>
      <c r="R18" s="289"/>
      <c r="S18" s="349"/>
      <c r="T18" s="220"/>
      <c r="U18" s="201"/>
      <c r="V18" s="349"/>
      <c r="W18" s="220"/>
      <c r="X18" s="274"/>
      <c r="Y18" s="275"/>
      <c r="Z18" s="276"/>
      <c r="AA18" s="201"/>
      <c r="AB18" s="349"/>
      <c r="AC18" s="220"/>
      <c r="AD18" s="314">
        <f>L18+U18</f>
        <v>0</v>
      </c>
      <c r="AE18" s="347"/>
      <c r="AF18" s="348"/>
    </row>
    <row r="19" spans="1:32" ht="18" customHeight="1">
      <c r="B19" s="290" t="s">
        <v>255</v>
      </c>
      <c r="C19" s="291"/>
      <c r="D19" s="291"/>
      <c r="E19" s="291"/>
      <c r="F19" s="291"/>
      <c r="G19" s="291"/>
      <c r="H19" s="291"/>
      <c r="I19" s="291"/>
      <c r="J19" s="291"/>
      <c r="K19" s="399"/>
      <c r="L19" s="289"/>
      <c r="M19" s="349"/>
      <c r="N19" s="220"/>
      <c r="O19" s="274"/>
      <c r="P19" s="275"/>
      <c r="Q19" s="276"/>
      <c r="R19" s="289"/>
      <c r="S19" s="349"/>
      <c r="T19" s="220"/>
      <c r="U19" s="201"/>
      <c r="V19" s="349"/>
      <c r="W19" s="220"/>
      <c r="X19" s="274"/>
      <c r="Y19" s="275"/>
      <c r="Z19" s="276"/>
      <c r="AA19" s="201"/>
      <c r="AB19" s="349"/>
      <c r="AC19" s="220"/>
      <c r="AD19" s="314">
        <f>L19+U19</f>
        <v>0</v>
      </c>
      <c r="AE19" s="347"/>
      <c r="AF19" s="348"/>
    </row>
    <row r="20" spans="1:32" ht="18" customHeight="1">
      <c r="B20" s="95" t="s">
        <v>117</v>
      </c>
      <c r="C20" s="78"/>
      <c r="D20" s="78"/>
      <c r="E20" s="78"/>
      <c r="F20" s="78"/>
      <c r="G20" s="78"/>
      <c r="H20" s="78"/>
      <c r="I20" s="78"/>
      <c r="J20" s="78"/>
      <c r="K20" s="78"/>
      <c r="L20" s="78"/>
      <c r="M20" s="78"/>
      <c r="N20" s="78"/>
      <c r="O20" s="78"/>
      <c r="P20" s="78"/>
      <c r="Q20" s="78"/>
      <c r="R20" s="78"/>
      <c r="S20" s="78"/>
      <c r="T20" s="78"/>
      <c r="U20" s="78"/>
      <c r="V20" s="78"/>
      <c r="W20" s="78"/>
      <c r="X20" s="78"/>
      <c r="Y20" s="78"/>
      <c r="Z20" s="78"/>
      <c r="AA20" s="78"/>
      <c r="AB20" s="78"/>
      <c r="AC20" s="78"/>
      <c r="AD20" s="78"/>
      <c r="AE20" s="78"/>
      <c r="AF20" s="75"/>
    </row>
    <row r="21" spans="1:32" ht="18" customHeight="1">
      <c r="B21" s="306" t="s">
        <v>118</v>
      </c>
      <c r="C21" s="395"/>
      <c r="D21" s="395"/>
      <c r="E21" s="395"/>
      <c r="F21" s="395"/>
      <c r="G21" s="395"/>
      <c r="H21" s="350"/>
      <c r="I21" s="350"/>
      <c r="J21" s="143"/>
      <c r="K21" s="140"/>
      <c r="L21" s="289"/>
      <c r="M21" s="349"/>
      <c r="N21" s="220"/>
      <c r="O21" s="274"/>
      <c r="P21" s="275"/>
      <c r="Q21" s="276"/>
      <c r="R21" s="289"/>
      <c r="S21" s="349"/>
      <c r="T21" s="220"/>
      <c r="U21" s="201"/>
      <c r="V21" s="349"/>
      <c r="W21" s="220"/>
      <c r="X21" s="274"/>
      <c r="Y21" s="275"/>
      <c r="Z21" s="276"/>
      <c r="AA21" s="201"/>
      <c r="AB21" s="349"/>
      <c r="AC21" s="220"/>
      <c r="AD21" s="314">
        <f>L21+U21</f>
        <v>0</v>
      </c>
      <c r="AE21" s="347"/>
      <c r="AF21" s="348"/>
    </row>
    <row r="22" spans="1:32" ht="18" customHeight="1">
      <c r="B22" s="95" t="s">
        <v>119</v>
      </c>
      <c r="C22" s="78"/>
      <c r="D22" s="78"/>
      <c r="E22" s="78"/>
      <c r="F22" s="78"/>
      <c r="G22" s="78"/>
      <c r="H22" s="78"/>
      <c r="I22" s="78"/>
      <c r="J22" s="78"/>
      <c r="K22" s="78"/>
      <c r="L22" s="78"/>
      <c r="M22" s="78"/>
      <c r="N22" s="78"/>
      <c r="O22" s="78"/>
      <c r="P22" s="78"/>
      <c r="Q22" s="78"/>
      <c r="R22" s="78"/>
      <c r="S22" s="78"/>
      <c r="T22" s="78"/>
      <c r="U22" s="78"/>
      <c r="V22" s="78"/>
      <c r="W22" s="78"/>
      <c r="X22" s="78"/>
      <c r="Y22" s="78"/>
      <c r="Z22" s="78"/>
      <c r="AA22" s="78"/>
      <c r="AB22" s="78"/>
      <c r="AC22" s="78"/>
      <c r="AD22" s="78"/>
      <c r="AE22" s="78"/>
      <c r="AF22" s="75"/>
    </row>
    <row r="23" spans="1:32" ht="12" customHeight="1">
      <c r="B23" s="371" t="s">
        <v>313</v>
      </c>
      <c r="C23" s="372"/>
      <c r="D23" s="372"/>
      <c r="E23" s="372"/>
      <c r="F23" s="372"/>
      <c r="G23" s="372"/>
      <c r="H23" s="372"/>
      <c r="I23" s="372"/>
      <c r="J23" s="372"/>
      <c r="K23" s="373"/>
      <c r="L23" s="301"/>
      <c r="M23" s="302"/>
      <c r="N23" s="303"/>
      <c r="O23" s="341"/>
      <c r="P23" s="342"/>
      <c r="Q23" s="343"/>
      <c r="R23" s="301"/>
      <c r="S23" s="302"/>
      <c r="T23" s="303"/>
      <c r="U23" s="380"/>
      <c r="V23" s="381"/>
      <c r="W23" s="382"/>
      <c r="X23" s="341"/>
      <c r="Y23" s="342"/>
      <c r="Z23" s="343"/>
      <c r="AA23" s="380"/>
      <c r="AB23" s="381"/>
      <c r="AC23" s="382"/>
      <c r="AD23" s="389">
        <f t="shared" ref="AD23:AD24" si="0">L23+U23</f>
        <v>0</v>
      </c>
      <c r="AE23" s="390"/>
      <c r="AF23" s="391"/>
    </row>
    <row r="24" spans="1:32" ht="9" customHeight="1">
      <c r="B24" s="396" t="s">
        <v>314</v>
      </c>
      <c r="C24" s="397"/>
      <c r="D24" s="397"/>
      <c r="E24" s="397"/>
      <c r="F24" s="397"/>
      <c r="G24" s="397"/>
      <c r="H24" s="397"/>
      <c r="I24" s="397"/>
      <c r="J24" s="397"/>
      <c r="K24" s="398"/>
      <c r="L24" s="374"/>
      <c r="M24" s="375"/>
      <c r="N24" s="376"/>
      <c r="O24" s="377"/>
      <c r="P24" s="378"/>
      <c r="Q24" s="379"/>
      <c r="R24" s="374"/>
      <c r="S24" s="375"/>
      <c r="T24" s="376"/>
      <c r="U24" s="383"/>
      <c r="V24" s="384"/>
      <c r="W24" s="385"/>
      <c r="X24" s="377"/>
      <c r="Y24" s="378"/>
      <c r="Z24" s="379"/>
      <c r="AA24" s="383"/>
      <c r="AB24" s="384"/>
      <c r="AC24" s="385"/>
      <c r="AD24" s="392">
        <f t="shared" si="0"/>
        <v>0</v>
      </c>
      <c r="AE24" s="393"/>
      <c r="AF24" s="394"/>
    </row>
    <row r="25" spans="1:32" ht="18" customHeight="1">
      <c r="B25" s="306" t="s">
        <v>120</v>
      </c>
      <c r="C25" s="395"/>
      <c r="D25" s="395"/>
      <c r="E25" s="395"/>
      <c r="F25" s="395"/>
      <c r="G25" s="395"/>
      <c r="H25" s="350"/>
      <c r="I25" s="350"/>
      <c r="J25" s="98"/>
      <c r="K25" s="141"/>
      <c r="L25" s="289"/>
      <c r="M25" s="349"/>
      <c r="N25" s="220"/>
      <c r="O25" s="274"/>
      <c r="P25" s="275"/>
      <c r="Q25" s="276"/>
      <c r="R25" s="289"/>
      <c r="S25" s="349"/>
      <c r="T25" s="220"/>
      <c r="U25" s="201"/>
      <c r="V25" s="349"/>
      <c r="W25" s="220"/>
      <c r="X25" s="274"/>
      <c r="Y25" s="275"/>
      <c r="Z25" s="276"/>
      <c r="AA25" s="201"/>
      <c r="AB25" s="349"/>
      <c r="AC25" s="220"/>
      <c r="AD25" s="314">
        <f>L25+U25</f>
        <v>0</v>
      </c>
      <c r="AE25" s="347"/>
      <c r="AF25" s="348"/>
    </row>
    <row r="26" spans="1:32" ht="11.25" customHeight="1">
      <c r="B26" s="386" t="s">
        <v>121</v>
      </c>
      <c r="C26" s="387"/>
      <c r="D26" s="387"/>
      <c r="E26" s="387"/>
      <c r="F26" s="387"/>
      <c r="G26" s="387"/>
      <c r="H26" s="388"/>
      <c r="I26" s="388"/>
      <c r="J26" s="144"/>
      <c r="K26" s="145"/>
      <c r="L26" s="301"/>
      <c r="M26" s="302"/>
      <c r="N26" s="303"/>
      <c r="O26" s="341"/>
      <c r="P26" s="342"/>
      <c r="Q26" s="343"/>
      <c r="R26" s="301"/>
      <c r="S26" s="302"/>
      <c r="T26" s="303"/>
      <c r="U26" s="380"/>
      <c r="V26" s="381"/>
      <c r="W26" s="382"/>
      <c r="X26" s="341"/>
      <c r="Y26" s="342"/>
      <c r="Z26" s="343"/>
      <c r="AA26" s="380"/>
      <c r="AB26" s="381"/>
      <c r="AC26" s="382"/>
      <c r="AD26" s="389">
        <f>L26+U26</f>
        <v>0</v>
      </c>
      <c r="AE26" s="390"/>
      <c r="AF26" s="391"/>
    </row>
    <row r="27" spans="1:32" ht="9.75" customHeight="1">
      <c r="B27" s="368" t="s">
        <v>122</v>
      </c>
      <c r="C27" s="369"/>
      <c r="D27" s="369"/>
      <c r="E27" s="369"/>
      <c r="F27" s="369"/>
      <c r="G27" s="369"/>
      <c r="H27" s="369"/>
      <c r="I27" s="369"/>
      <c r="J27" s="369"/>
      <c r="K27" s="370"/>
      <c r="L27" s="374"/>
      <c r="M27" s="375"/>
      <c r="N27" s="376"/>
      <c r="O27" s="377"/>
      <c r="P27" s="378"/>
      <c r="Q27" s="379"/>
      <c r="R27" s="374"/>
      <c r="S27" s="375"/>
      <c r="T27" s="376"/>
      <c r="U27" s="383"/>
      <c r="V27" s="384"/>
      <c r="W27" s="385"/>
      <c r="X27" s="377"/>
      <c r="Y27" s="378"/>
      <c r="Z27" s="379"/>
      <c r="AA27" s="383"/>
      <c r="AB27" s="384"/>
      <c r="AC27" s="385"/>
      <c r="AD27" s="392">
        <f>L27+U27</f>
        <v>0</v>
      </c>
      <c r="AE27" s="393"/>
      <c r="AF27" s="394"/>
    </row>
    <row r="28" spans="1:32" ht="18" customHeight="1">
      <c r="B28" s="95" t="s">
        <v>316</v>
      </c>
      <c r="C28" s="78"/>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5"/>
    </row>
    <row r="29" spans="1:32" ht="12" customHeight="1">
      <c r="B29" s="371" t="s">
        <v>317</v>
      </c>
      <c r="C29" s="372"/>
      <c r="D29" s="372"/>
      <c r="E29" s="372"/>
      <c r="F29" s="372"/>
      <c r="G29" s="372"/>
      <c r="H29" s="372"/>
      <c r="I29" s="372"/>
      <c r="J29" s="372"/>
      <c r="K29" s="373"/>
      <c r="L29" s="301"/>
      <c r="M29" s="302"/>
      <c r="N29" s="303"/>
      <c r="O29" s="341"/>
      <c r="P29" s="342"/>
      <c r="Q29" s="343"/>
      <c r="R29" s="301"/>
      <c r="S29" s="302"/>
      <c r="T29" s="303"/>
      <c r="U29" s="380"/>
      <c r="V29" s="381"/>
      <c r="W29" s="382"/>
      <c r="X29" s="341"/>
      <c r="Y29" s="342"/>
      <c r="Z29" s="343"/>
      <c r="AA29" s="380"/>
      <c r="AB29" s="381"/>
      <c r="AC29" s="382"/>
      <c r="AD29" s="389">
        <f>L29+U29</f>
        <v>0</v>
      </c>
      <c r="AE29" s="390"/>
      <c r="AF29" s="391"/>
    </row>
    <row r="30" spans="1:32" ht="9" customHeight="1">
      <c r="B30" s="396" t="s">
        <v>308</v>
      </c>
      <c r="C30" s="397"/>
      <c r="D30" s="397"/>
      <c r="E30" s="397"/>
      <c r="F30" s="397"/>
      <c r="G30" s="397"/>
      <c r="H30" s="397"/>
      <c r="I30" s="397"/>
      <c r="J30" s="397"/>
      <c r="K30" s="398"/>
      <c r="L30" s="374"/>
      <c r="M30" s="375"/>
      <c r="N30" s="376"/>
      <c r="O30" s="377"/>
      <c r="P30" s="378"/>
      <c r="Q30" s="379"/>
      <c r="R30" s="374"/>
      <c r="S30" s="375"/>
      <c r="T30" s="376"/>
      <c r="U30" s="383"/>
      <c r="V30" s="384"/>
      <c r="W30" s="385"/>
      <c r="X30" s="377"/>
      <c r="Y30" s="378"/>
      <c r="Z30" s="379"/>
      <c r="AA30" s="383"/>
      <c r="AB30" s="384"/>
      <c r="AC30" s="385"/>
      <c r="AD30" s="392">
        <f>L30+U30</f>
        <v>0</v>
      </c>
      <c r="AE30" s="393"/>
      <c r="AF30" s="394"/>
    </row>
    <row r="31" spans="1:32" ht="11.25" customHeight="1">
      <c r="B31" s="371" t="s">
        <v>318</v>
      </c>
      <c r="C31" s="372"/>
      <c r="D31" s="372"/>
      <c r="E31" s="372"/>
      <c r="F31" s="372"/>
      <c r="G31" s="372"/>
      <c r="H31" s="372"/>
      <c r="I31" s="372"/>
      <c r="J31" s="372"/>
      <c r="K31" s="373"/>
      <c r="L31" s="301"/>
      <c r="M31" s="302"/>
      <c r="N31" s="303"/>
      <c r="O31" s="341"/>
      <c r="P31" s="342"/>
      <c r="Q31" s="343"/>
      <c r="R31" s="301"/>
      <c r="S31" s="302"/>
      <c r="T31" s="303"/>
      <c r="U31" s="380"/>
      <c r="V31" s="381"/>
      <c r="W31" s="382"/>
      <c r="X31" s="341"/>
      <c r="Y31" s="342"/>
      <c r="Z31" s="343"/>
      <c r="AA31" s="380"/>
      <c r="AB31" s="381"/>
      <c r="AC31" s="382"/>
      <c r="AD31" s="389">
        <f>L31+U31</f>
        <v>0</v>
      </c>
      <c r="AE31" s="390"/>
      <c r="AF31" s="391"/>
    </row>
    <row r="32" spans="1:32" ht="9" customHeight="1">
      <c r="B32" s="396" t="s">
        <v>319</v>
      </c>
      <c r="C32" s="397"/>
      <c r="D32" s="397"/>
      <c r="E32" s="397"/>
      <c r="F32" s="397"/>
      <c r="G32" s="397"/>
      <c r="H32" s="397"/>
      <c r="I32" s="397"/>
      <c r="J32" s="397"/>
      <c r="K32" s="398"/>
      <c r="L32" s="374"/>
      <c r="M32" s="375"/>
      <c r="N32" s="376"/>
      <c r="O32" s="377"/>
      <c r="P32" s="378"/>
      <c r="Q32" s="379"/>
      <c r="R32" s="374"/>
      <c r="S32" s="375"/>
      <c r="T32" s="376"/>
      <c r="U32" s="383"/>
      <c r="V32" s="384"/>
      <c r="W32" s="385"/>
      <c r="X32" s="377"/>
      <c r="Y32" s="378"/>
      <c r="Z32" s="379"/>
      <c r="AA32" s="383"/>
      <c r="AB32" s="384"/>
      <c r="AC32" s="385"/>
      <c r="AD32" s="392">
        <f>L32+U32</f>
        <v>0</v>
      </c>
      <c r="AE32" s="393"/>
      <c r="AF32" s="394"/>
    </row>
    <row r="33" spans="2:35" ht="18" customHeight="1">
      <c r="B33" s="401" t="s">
        <v>315</v>
      </c>
      <c r="C33" s="402"/>
      <c r="D33" s="402"/>
      <c r="E33" s="402"/>
      <c r="F33" s="402"/>
      <c r="G33" s="402"/>
      <c r="H33" s="402"/>
      <c r="I33" s="402"/>
      <c r="J33" s="402"/>
      <c r="K33" s="403"/>
      <c r="L33" s="289"/>
      <c r="M33" s="366"/>
      <c r="N33" s="367"/>
      <c r="O33" s="274"/>
      <c r="P33" s="275"/>
      <c r="Q33" s="276"/>
      <c r="R33" s="289"/>
      <c r="S33" s="349"/>
      <c r="T33" s="220"/>
      <c r="U33" s="201"/>
      <c r="V33" s="349"/>
      <c r="W33" s="220"/>
      <c r="X33" s="274"/>
      <c r="Y33" s="275"/>
      <c r="Z33" s="276"/>
      <c r="AA33" s="201"/>
      <c r="AB33" s="349"/>
      <c r="AC33" s="220"/>
      <c r="AD33" s="314">
        <f>L33+U33</f>
        <v>0</v>
      </c>
      <c r="AE33" s="347"/>
      <c r="AF33" s="348"/>
    </row>
    <row r="34" spans="2:35" ht="18" customHeight="1">
      <c r="B34" s="146"/>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8"/>
    </row>
    <row r="35" spans="2:35" ht="18" customHeight="1">
      <c r="B35" s="99" t="s">
        <v>163</v>
      </c>
      <c r="C35" s="76"/>
      <c r="D35" s="76"/>
      <c r="E35" s="76"/>
      <c r="F35" s="76"/>
      <c r="G35" s="76"/>
      <c r="H35" s="76"/>
      <c r="I35" s="76"/>
      <c r="J35" s="76" t="s">
        <v>210</v>
      </c>
      <c r="K35" s="76"/>
      <c r="L35" s="76"/>
      <c r="M35" s="76"/>
      <c r="N35" s="76"/>
      <c r="O35" s="76"/>
      <c r="P35" s="76"/>
      <c r="Q35" s="76"/>
      <c r="R35" s="76"/>
      <c r="S35" s="76"/>
      <c r="T35" s="76"/>
      <c r="U35" s="76"/>
      <c r="V35" s="76"/>
      <c r="W35" s="76"/>
      <c r="X35" s="76"/>
      <c r="Y35" s="76"/>
      <c r="Z35" s="76"/>
      <c r="AA35" s="76"/>
      <c r="AB35" s="76"/>
      <c r="AC35" s="76"/>
      <c r="AD35" s="76"/>
      <c r="AE35" s="76"/>
      <c r="AF35" s="77"/>
    </row>
    <row r="36" spans="2:35" ht="18" customHeight="1">
      <c r="B36" s="290" t="s">
        <v>190</v>
      </c>
      <c r="C36" s="291"/>
      <c r="D36" s="291"/>
      <c r="E36" s="291"/>
      <c r="F36" s="291"/>
      <c r="G36" s="291"/>
      <c r="H36" s="291"/>
      <c r="I36" s="291"/>
      <c r="J36" s="96"/>
      <c r="K36" s="141"/>
      <c r="L36" s="289"/>
      <c r="M36" s="366"/>
      <c r="N36" s="367"/>
      <c r="O36" s="289">
        <f>L36</f>
        <v>0</v>
      </c>
      <c r="P36" s="366"/>
      <c r="Q36" s="367"/>
      <c r="R36" s="289"/>
      <c r="S36" s="366"/>
      <c r="T36" s="367"/>
      <c r="U36" s="289"/>
      <c r="V36" s="366"/>
      <c r="W36" s="367"/>
      <c r="X36" s="289">
        <f>U36</f>
        <v>0</v>
      </c>
      <c r="Y36" s="366"/>
      <c r="Z36" s="367"/>
      <c r="AA36" s="289"/>
      <c r="AB36" s="366"/>
      <c r="AC36" s="367"/>
      <c r="AD36" s="314">
        <f t="shared" ref="AD36:AD41" si="1">(L36*1.4)+(U36*1.4)</f>
        <v>0</v>
      </c>
      <c r="AE36" s="315"/>
      <c r="AF36" s="316"/>
    </row>
    <row r="37" spans="2:35" ht="18" customHeight="1">
      <c r="B37" s="290" t="s">
        <v>191</v>
      </c>
      <c r="C37" s="291"/>
      <c r="D37" s="291"/>
      <c r="E37" s="291"/>
      <c r="F37" s="291"/>
      <c r="G37" s="291"/>
      <c r="H37" s="291"/>
      <c r="I37" s="291"/>
      <c r="J37" s="96"/>
      <c r="K37" s="141"/>
      <c r="L37" s="289"/>
      <c r="M37" s="366"/>
      <c r="N37" s="367"/>
      <c r="O37" s="289">
        <f>L37</f>
        <v>0</v>
      </c>
      <c r="P37" s="366"/>
      <c r="Q37" s="367"/>
      <c r="R37" s="289"/>
      <c r="S37" s="366"/>
      <c r="T37" s="367"/>
      <c r="U37" s="289"/>
      <c r="V37" s="366"/>
      <c r="W37" s="367"/>
      <c r="X37" s="289">
        <f>U37</f>
        <v>0</v>
      </c>
      <c r="Y37" s="366"/>
      <c r="Z37" s="367"/>
      <c r="AA37" s="289"/>
      <c r="AB37" s="366"/>
      <c r="AC37" s="367"/>
      <c r="AD37" s="314">
        <f t="shared" si="1"/>
        <v>0</v>
      </c>
      <c r="AE37" s="315"/>
      <c r="AF37" s="316"/>
    </row>
    <row r="38" spans="2:35" ht="18" customHeight="1">
      <c r="B38" s="306" t="s">
        <v>192</v>
      </c>
      <c r="C38" s="307"/>
      <c r="D38" s="307"/>
      <c r="E38" s="307"/>
      <c r="F38" s="307"/>
      <c r="G38" s="307"/>
      <c r="H38" s="307"/>
      <c r="I38" s="307"/>
      <c r="J38" s="307"/>
      <c r="K38" s="354"/>
      <c r="L38" s="289"/>
      <c r="M38" s="366"/>
      <c r="N38" s="367"/>
      <c r="O38" s="289">
        <f t="shared" ref="O38:O41" si="2">L38</f>
        <v>0</v>
      </c>
      <c r="P38" s="366"/>
      <c r="Q38" s="367"/>
      <c r="R38" s="289"/>
      <c r="S38" s="366"/>
      <c r="T38" s="367"/>
      <c r="U38" s="289"/>
      <c r="V38" s="366"/>
      <c r="W38" s="367"/>
      <c r="X38" s="289">
        <f t="shared" ref="X38:X41" si="3">U38</f>
        <v>0</v>
      </c>
      <c r="Y38" s="366"/>
      <c r="Z38" s="367"/>
      <c r="AA38" s="289"/>
      <c r="AB38" s="366"/>
      <c r="AC38" s="367"/>
      <c r="AD38" s="314">
        <f t="shared" si="1"/>
        <v>0</v>
      </c>
      <c r="AE38" s="315"/>
      <c r="AF38" s="316"/>
    </row>
    <row r="39" spans="2:35" ht="18" customHeight="1">
      <c r="B39" s="290" t="s">
        <v>193</v>
      </c>
      <c r="C39" s="291"/>
      <c r="D39" s="291"/>
      <c r="E39" s="291"/>
      <c r="F39" s="291"/>
      <c r="G39" s="291"/>
      <c r="H39" s="291"/>
      <c r="I39" s="291"/>
      <c r="J39" s="96"/>
      <c r="K39" s="141"/>
      <c r="L39" s="289"/>
      <c r="M39" s="366"/>
      <c r="N39" s="367"/>
      <c r="O39" s="289">
        <f t="shared" si="2"/>
        <v>0</v>
      </c>
      <c r="P39" s="366"/>
      <c r="Q39" s="367"/>
      <c r="R39" s="289"/>
      <c r="S39" s="366"/>
      <c r="T39" s="367"/>
      <c r="U39" s="289"/>
      <c r="V39" s="366"/>
      <c r="W39" s="367"/>
      <c r="X39" s="289">
        <f t="shared" si="3"/>
        <v>0</v>
      </c>
      <c r="Y39" s="366"/>
      <c r="Z39" s="367"/>
      <c r="AA39" s="289"/>
      <c r="AB39" s="366"/>
      <c r="AC39" s="367"/>
      <c r="AD39" s="314">
        <f t="shared" si="1"/>
        <v>0</v>
      </c>
      <c r="AE39" s="315"/>
      <c r="AF39" s="316"/>
    </row>
    <row r="40" spans="2:35" ht="18" customHeight="1">
      <c r="B40" s="306" t="s">
        <v>189</v>
      </c>
      <c r="C40" s="307"/>
      <c r="D40" s="307"/>
      <c r="E40" s="307"/>
      <c r="F40" s="307"/>
      <c r="G40" s="307"/>
      <c r="H40" s="307"/>
      <c r="I40" s="307"/>
      <c r="J40" s="307"/>
      <c r="K40" s="354"/>
      <c r="L40" s="289"/>
      <c r="M40" s="366"/>
      <c r="N40" s="367"/>
      <c r="O40" s="289">
        <f t="shared" si="2"/>
        <v>0</v>
      </c>
      <c r="P40" s="366"/>
      <c r="Q40" s="367"/>
      <c r="R40" s="289"/>
      <c r="S40" s="366"/>
      <c r="T40" s="367"/>
      <c r="U40" s="289"/>
      <c r="V40" s="366"/>
      <c r="W40" s="367"/>
      <c r="X40" s="289">
        <f t="shared" si="3"/>
        <v>0</v>
      </c>
      <c r="Y40" s="366"/>
      <c r="Z40" s="367"/>
      <c r="AA40" s="289"/>
      <c r="AB40" s="366"/>
      <c r="AC40" s="367"/>
      <c r="AD40" s="314">
        <f t="shared" si="1"/>
        <v>0</v>
      </c>
      <c r="AE40" s="315"/>
      <c r="AF40" s="316"/>
    </row>
    <row r="41" spans="2:35" ht="18" customHeight="1">
      <c r="B41" s="306" t="s">
        <v>188</v>
      </c>
      <c r="C41" s="307"/>
      <c r="D41" s="307"/>
      <c r="E41" s="307"/>
      <c r="F41" s="307"/>
      <c r="G41" s="307"/>
      <c r="H41" s="307"/>
      <c r="I41" s="307"/>
      <c r="J41" s="307"/>
      <c r="K41" s="354"/>
      <c r="L41" s="289"/>
      <c r="M41" s="366"/>
      <c r="N41" s="367"/>
      <c r="O41" s="289">
        <f t="shared" si="2"/>
        <v>0</v>
      </c>
      <c r="P41" s="366"/>
      <c r="Q41" s="367"/>
      <c r="R41" s="289"/>
      <c r="S41" s="366"/>
      <c r="T41" s="367"/>
      <c r="U41" s="289"/>
      <c r="V41" s="366"/>
      <c r="W41" s="367"/>
      <c r="X41" s="289">
        <f t="shared" si="3"/>
        <v>0</v>
      </c>
      <c r="Y41" s="366"/>
      <c r="Z41" s="367"/>
      <c r="AA41" s="289"/>
      <c r="AB41" s="366"/>
      <c r="AC41" s="367"/>
      <c r="AD41" s="314">
        <f t="shared" si="1"/>
        <v>0</v>
      </c>
      <c r="AE41" s="315"/>
      <c r="AF41" s="316"/>
    </row>
    <row r="42" spans="2:35" ht="18" customHeight="1">
      <c r="B42" s="362" t="s">
        <v>88</v>
      </c>
      <c r="C42" s="363"/>
      <c r="D42" s="363"/>
      <c r="E42" s="363"/>
      <c r="F42" s="363"/>
      <c r="G42" s="363"/>
      <c r="H42" s="364"/>
      <c r="I42" s="364"/>
      <c r="J42" s="364"/>
      <c r="K42" s="365"/>
      <c r="L42" s="314">
        <f>SUM(更新１難易度B術者総数その１,更新１難易度B術者総数その２)</f>
        <v>0</v>
      </c>
      <c r="M42" s="247"/>
      <c r="N42" s="255"/>
      <c r="O42" s="314">
        <f>SUM(更新１難易度B術者16歳未満その１,更新１難易度B術者16歳未満その２)</f>
        <v>0</v>
      </c>
      <c r="P42" s="247"/>
      <c r="Q42" s="255"/>
      <c r="R42" s="314"/>
      <c r="S42" s="247"/>
      <c r="T42" s="255"/>
      <c r="U42" s="246">
        <f>SUM(更新１難易度B助手総数その１,更新１難易度B助手総数その２)</f>
        <v>0</v>
      </c>
      <c r="V42" s="247"/>
      <c r="W42" s="255"/>
      <c r="X42" s="314">
        <f>SUM(更新１難易度B助手16歳未満その１,更新１難易度B助手16歳未満その２)</f>
        <v>0</v>
      </c>
      <c r="Y42" s="247"/>
      <c r="Z42" s="255"/>
      <c r="AA42" s="246"/>
      <c r="AB42" s="247"/>
      <c r="AC42" s="255"/>
      <c r="AD42" s="314">
        <f>SUM(更新１難易度B合計件数その１,更新１難易度B合計件数その２)</f>
        <v>0</v>
      </c>
      <c r="AE42" s="347"/>
      <c r="AF42" s="348"/>
      <c r="AG42"/>
      <c r="AH42"/>
      <c r="AI42"/>
    </row>
    <row r="43" spans="2:35" ht="15" customHeight="1">
      <c r="R43" s="400"/>
      <c r="S43" s="400"/>
      <c r="T43" s="400"/>
      <c r="U43" s="400"/>
      <c r="V43" s="19"/>
      <c r="W43" s="19"/>
      <c r="X43" s="19"/>
      <c r="Y43" s="19"/>
      <c r="AA43" s="400"/>
      <c r="AB43" s="400"/>
      <c r="AC43" s="400"/>
      <c r="AD43" s="400"/>
      <c r="AG43"/>
      <c r="AH43"/>
      <c r="AI43"/>
    </row>
  </sheetData>
  <sheetProtection algorithmName="SHA-512" hashValue="zC1J7oivcyrvQ5I93QhTsNHnTxQd0GV+2snRwVPmRHrHKlBtsYoGNUWDRQWO6QHNQMTWN+UyAvsSZrBK8mzDQQ==" saltValue="rCqFNr+pbTvkIe5k6+yoWg==" spinCount="100000" sheet="1" objects="1" scenarios="1"/>
  <protectedRanges>
    <protectedRange sqref="AA15:AC16 R15:W16 L15:N16" name="範囲1_1"/>
    <protectedRange sqref="AA23:AC24 R23:W24 L23:N24" name="範囲1_2"/>
    <protectedRange sqref="AA29:AC32 R29:W32 L29:N32" name="範囲1_3"/>
    <protectedRange sqref="E9:O9" name="範囲1_1_3"/>
  </protectedRanges>
  <mergeCells count="165">
    <mergeCell ref="X29:Z30"/>
    <mergeCell ref="AA29:AC30"/>
    <mergeCell ref="AD29:AF30"/>
    <mergeCell ref="B30:K30"/>
    <mergeCell ref="B31:K31"/>
    <mergeCell ref="L31:N32"/>
    <mergeCell ref="O31:Q32"/>
    <mergeCell ref="R31:T32"/>
    <mergeCell ref="U31:W32"/>
    <mergeCell ref="X31:Z32"/>
    <mergeCell ref="AA31:AC32"/>
    <mergeCell ref="AD31:AF32"/>
    <mergeCell ref="B32:K32"/>
    <mergeCell ref="X17:Z17"/>
    <mergeCell ref="L13:N13"/>
    <mergeCell ref="L41:N41"/>
    <mergeCell ref="O41:Q41"/>
    <mergeCell ref="R41:T41"/>
    <mergeCell ref="U41:W41"/>
    <mergeCell ref="X41:Z41"/>
    <mergeCell ref="AA41:AC41"/>
    <mergeCell ref="R39:T39"/>
    <mergeCell ref="U39:W39"/>
    <mergeCell ref="X39:Z39"/>
    <mergeCell ref="AA39:AC39"/>
    <mergeCell ref="L40:N40"/>
    <mergeCell ref="L39:N39"/>
    <mergeCell ref="O13:Q13"/>
    <mergeCell ref="R13:T13"/>
    <mergeCell ref="U13:W13"/>
    <mergeCell ref="X13:Z13"/>
    <mergeCell ref="O39:Q39"/>
    <mergeCell ref="AA18:AC18"/>
    <mergeCell ref="AA36:AC36"/>
    <mergeCell ref="L37:N37"/>
    <mergeCell ref="O37:Q37"/>
    <mergeCell ref="AA21:AC21"/>
    <mergeCell ref="AD15:AF16"/>
    <mergeCell ref="R43:U43"/>
    <mergeCell ref="AA43:AD43"/>
    <mergeCell ref="B33:K33"/>
    <mergeCell ref="E9:O9"/>
    <mergeCell ref="B9:D9"/>
    <mergeCell ref="L12:T12"/>
    <mergeCell ref="U12:AC12"/>
    <mergeCell ref="AA13:AC13"/>
    <mergeCell ref="B15:K15"/>
    <mergeCell ref="AD13:AF13"/>
    <mergeCell ref="B12:K13"/>
    <mergeCell ref="AD12:AF12"/>
    <mergeCell ref="AD36:AF36"/>
    <mergeCell ref="AD37:AF37"/>
    <mergeCell ref="AD38:AF38"/>
    <mergeCell ref="AD39:AF39"/>
    <mergeCell ref="AD40:AF40"/>
    <mergeCell ref="AD41:AF41"/>
    <mergeCell ref="B17:K17"/>
    <mergeCell ref="L17:N17"/>
    <mergeCell ref="O17:Q17"/>
    <mergeCell ref="R17:T17"/>
    <mergeCell ref="U17:W17"/>
    <mergeCell ref="B16:K16"/>
    <mergeCell ref="AD18:AF18"/>
    <mergeCell ref="B19:K19"/>
    <mergeCell ref="L19:N19"/>
    <mergeCell ref="O19:Q19"/>
    <mergeCell ref="R19:T19"/>
    <mergeCell ref="U19:W19"/>
    <mergeCell ref="X19:Z19"/>
    <mergeCell ref="AA19:AC19"/>
    <mergeCell ref="B18:K18"/>
    <mergeCell ref="L18:N18"/>
    <mergeCell ref="O18:Q18"/>
    <mergeCell ref="R18:T18"/>
    <mergeCell ref="U18:W18"/>
    <mergeCell ref="X18:Z18"/>
    <mergeCell ref="AD19:AF19"/>
    <mergeCell ref="AA17:AC17"/>
    <mergeCell ref="AD17:AF17"/>
    <mergeCell ref="L15:N16"/>
    <mergeCell ref="O15:Q16"/>
    <mergeCell ref="R15:T16"/>
    <mergeCell ref="U15:W16"/>
    <mergeCell ref="X15:Z16"/>
    <mergeCell ref="AA15:AC16"/>
    <mergeCell ref="AD21:AF21"/>
    <mergeCell ref="B21:I21"/>
    <mergeCell ref="L21:N21"/>
    <mergeCell ref="O21:Q21"/>
    <mergeCell ref="R21:T21"/>
    <mergeCell ref="U21:W21"/>
    <mergeCell ref="X21:Z21"/>
    <mergeCell ref="B23:K23"/>
    <mergeCell ref="L23:N24"/>
    <mergeCell ref="O23:Q24"/>
    <mergeCell ref="R23:T24"/>
    <mergeCell ref="U23:W24"/>
    <mergeCell ref="X23:Z24"/>
    <mergeCell ref="AA23:AC24"/>
    <mergeCell ref="AD23:AF24"/>
    <mergeCell ref="B24:K24"/>
    <mergeCell ref="AD25:AF25"/>
    <mergeCell ref="B26:I26"/>
    <mergeCell ref="L26:N27"/>
    <mergeCell ref="O26:Q27"/>
    <mergeCell ref="R26:T27"/>
    <mergeCell ref="U26:W27"/>
    <mergeCell ref="X26:Z27"/>
    <mergeCell ref="AA26:AC27"/>
    <mergeCell ref="AD26:AF27"/>
    <mergeCell ref="B25:I25"/>
    <mergeCell ref="L25:N25"/>
    <mergeCell ref="O25:Q25"/>
    <mergeCell ref="R25:T25"/>
    <mergeCell ref="U25:W25"/>
    <mergeCell ref="X25:Z25"/>
    <mergeCell ref="AA25:AC25"/>
    <mergeCell ref="O38:Q38"/>
    <mergeCell ref="AA33:AC33"/>
    <mergeCell ref="AD33:AF33"/>
    <mergeCell ref="B36:I36"/>
    <mergeCell ref="B27:K27"/>
    <mergeCell ref="L33:N33"/>
    <mergeCell ref="O33:Q33"/>
    <mergeCell ref="R33:T33"/>
    <mergeCell ref="U33:W33"/>
    <mergeCell ref="X33:Z33"/>
    <mergeCell ref="R38:T38"/>
    <mergeCell ref="U38:W38"/>
    <mergeCell ref="X38:Z38"/>
    <mergeCell ref="AA38:AC38"/>
    <mergeCell ref="L36:N36"/>
    <mergeCell ref="O36:Q36"/>
    <mergeCell ref="R36:T36"/>
    <mergeCell ref="U36:W36"/>
    <mergeCell ref="X36:Z36"/>
    <mergeCell ref="B29:K29"/>
    <mergeCell ref="L29:N30"/>
    <mergeCell ref="O29:Q30"/>
    <mergeCell ref="R29:T30"/>
    <mergeCell ref="U29:W30"/>
    <mergeCell ref="C6:AE7"/>
    <mergeCell ref="AD42:AF42"/>
    <mergeCell ref="L42:N42"/>
    <mergeCell ref="O42:Q42"/>
    <mergeCell ref="R42:T42"/>
    <mergeCell ref="U42:W42"/>
    <mergeCell ref="X42:Z42"/>
    <mergeCell ref="AA42:AC42"/>
    <mergeCell ref="B37:I37"/>
    <mergeCell ref="B38:K38"/>
    <mergeCell ref="B39:I39"/>
    <mergeCell ref="B40:K40"/>
    <mergeCell ref="B41:K41"/>
    <mergeCell ref="B42:K42"/>
    <mergeCell ref="O40:Q40"/>
    <mergeCell ref="R40:T40"/>
    <mergeCell ref="U40:W40"/>
    <mergeCell ref="X40:Z40"/>
    <mergeCell ref="AA40:AC40"/>
    <mergeCell ref="R37:T37"/>
    <mergeCell ref="U37:W37"/>
    <mergeCell ref="X37:Z37"/>
    <mergeCell ref="AA37:AC37"/>
    <mergeCell ref="L38:N38"/>
  </mergeCells>
  <phoneticPr fontId="4"/>
  <printOptions horizontalCentered="1"/>
  <pageMargins left="0.78740157480314965" right="0.55118110236220474" top="0.78740157480314965" bottom="0.59055118110236227" header="0.51181102362204722" footer="0.51181102362204722"/>
  <pageSetup paperSize="9" scale="9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AG57"/>
  <sheetViews>
    <sheetView showGridLines="0" showZeros="0" zoomScaleNormal="100" workbookViewId="0">
      <selection activeCell="C6" sqref="C6:AE7"/>
    </sheetView>
  </sheetViews>
  <sheetFormatPr defaultColWidth="9" defaultRowHeight="13.5"/>
  <cols>
    <col min="1" max="1" width="1.875" style="21" customWidth="1"/>
    <col min="2" max="10" width="3" style="21" customWidth="1"/>
    <col min="11" max="11" width="5.375" style="21" customWidth="1"/>
    <col min="12" max="19" width="2.5" style="21" customWidth="1"/>
    <col min="20" max="23" width="2.5" style="1" customWidth="1"/>
    <col min="24" max="25" width="2.5" style="21" customWidth="1"/>
    <col min="26" max="34" width="2.5" style="1" customWidth="1"/>
    <col min="35" max="35" width="2.25" style="1" customWidth="1"/>
    <col min="36" max="16384" width="9" style="1"/>
  </cols>
  <sheetData>
    <row r="1" spans="1:33" s="2" customFormat="1" ht="12" customHeight="1">
      <c r="A1" s="63" t="s">
        <v>9</v>
      </c>
      <c r="B1" s="63"/>
      <c r="C1" s="63"/>
      <c r="D1" s="63"/>
      <c r="E1" s="63"/>
      <c r="F1" s="64"/>
      <c r="G1" s="63"/>
      <c r="H1" s="63"/>
      <c r="I1" s="63"/>
      <c r="J1" s="63"/>
      <c r="K1" s="63"/>
      <c r="L1" s="63"/>
      <c r="M1" s="63"/>
      <c r="N1" s="63"/>
      <c r="O1" s="63"/>
      <c r="P1" s="63"/>
      <c r="Q1" s="63"/>
      <c r="R1" s="63"/>
      <c r="S1" s="63"/>
      <c r="T1" s="65"/>
      <c r="U1" s="63"/>
      <c r="V1" s="63"/>
      <c r="W1" s="63"/>
      <c r="X1" s="63"/>
      <c r="Y1" s="63"/>
      <c r="Z1" s="63"/>
      <c r="AA1" s="63"/>
      <c r="AB1" s="63"/>
      <c r="AC1" s="63"/>
      <c r="AD1" s="63"/>
      <c r="AE1" s="63"/>
      <c r="AF1" s="66"/>
      <c r="AG1" s="79" t="s">
        <v>198</v>
      </c>
    </row>
    <row r="2" spans="1:33">
      <c r="A2" s="68"/>
      <c r="B2" s="68"/>
      <c r="C2" s="68"/>
      <c r="D2" s="68"/>
      <c r="E2" s="68"/>
      <c r="F2" s="68"/>
      <c r="G2" s="68"/>
      <c r="H2" s="68"/>
      <c r="I2" s="68"/>
      <c r="J2" s="68"/>
      <c r="K2" s="68"/>
      <c r="L2" s="68"/>
      <c r="M2" s="68"/>
      <c r="N2" s="68"/>
      <c r="O2" s="68"/>
      <c r="P2" s="68"/>
      <c r="Q2" s="68"/>
      <c r="R2" s="63"/>
      <c r="S2" s="63"/>
      <c r="T2" s="63"/>
      <c r="U2" s="63"/>
      <c r="V2" s="63"/>
      <c r="W2" s="63"/>
      <c r="X2" s="63"/>
      <c r="Y2" s="63"/>
      <c r="Z2" s="63"/>
      <c r="AA2" s="63"/>
      <c r="AB2" s="63"/>
      <c r="AC2" s="63"/>
      <c r="AD2" s="63"/>
      <c r="AE2" s="63"/>
      <c r="AF2" s="63"/>
      <c r="AG2" s="67" t="s">
        <v>201</v>
      </c>
    </row>
    <row r="3" spans="1:33" ht="9" customHeight="1">
      <c r="B3" s="53"/>
      <c r="C3" s="53"/>
      <c r="D3" s="53"/>
      <c r="E3" s="53"/>
      <c r="F3" s="53"/>
      <c r="G3" s="53"/>
      <c r="H3" s="53"/>
      <c r="I3" s="53"/>
      <c r="J3" s="53"/>
      <c r="K3" s="53"/>
      <c r="L3" s="53"/>
      <c r="M3" s="53"/>
      <c r="N3" s="53"/>
      <c r="O3" s="53"/>
      <c r="P3" s="53"/>
      <c r="Q3" s="53"/>
      <c r="R3" s="53"/>
      <c r="S3" s="69"/>
      <c r="X3" s="53"/>
      <c r="Y3" s="69"/>
    </row>
    <row r="4" spans="1:33" ht="13.5" customHeight="1">
      <c r="B4" s="101" t="s">
        <v>282</v>
      </c>
      <c r="C4" s="1"/>
      <c r="D4" s="53"/>
      <c r="E4" s="53"/>
      <c r="F4" s="53"/>
      <c r="G4" s="53"/>
      <c r="H4" s="53"/>
      <c r="I4" s="53"/>
      <c r="J4" s="53"/>
      <c r="K4" s="53"/>
      <c r="L4" s="53"/>
      <c r="M4" s="53"/>
      <c r="N4" s="53"/>
      <c r="O4" s="53"/>
      <c r="P4" s="53"/>
      <c r="Q4" s="53"/>
      <c r="R4" s="53"/>
      <c r="S4" s="69"/>
      <c r="X4" s="53"/>
      <c r="Y4" s="69"/>
    </row>
    <row r="5" spans="1:33" ht="13.5" customHeight="1">
      <c r="B5" s="53"/>
      <c r="C5" s="53"/>
      <c r="D5" s="53"/>
      <c r="E5" s="53"/>
      <c r="F5" s="53"/>
      <c r="G5" s="53"/>
      <c r="H5" s="53"/>
      <c r="I5" s="53"/>
      <c r="J5" s="53"/>
      <c r="K5" s="53"/>
      <c r="L5" s="53"/>
      <c r="M5" s="53"/>
      <c r="N5" s="53"/>
      <c r="O5" s="53"/>
      <c r="P5" s="53"/>
      <c r="Q5" s="53"/>
      <c r="R5" s="53"/>
      <c r="S5" s="69"/>
      <c r="X5" s="53"/>
      <c r="Y5" s="69"/>
    </row>
    <row r="6" spans="1:33" ht="15" customHeight="1">
      <c r="B6" s="53"/>
      <c r="C6" s="277" t="s">
        <v>218</v>
      </c>
      <c r="D6" s="278"/>
      <c r="E6" s="278"/>
      <c r="F6" s="278"/>
      <c r="G6" s="278"/>
      <c r="H6" s="278"/>
      <c r="I6" s="278"/>
      <c r="J6" s="278"/>
      <c r="K6" s="278"/>
      <c r="L6" s="278"/>
      <c r="M6" s="278"/>
      <c r="N6" s="278"/>
      <c r="O6" s="278"/>
      <c r="P6" s="278"/>
      <c r="Q6" s="278"/>
      <c r="R6" s="278"/>
      <c r="S6" s="278"/>
      <c r="T6" s="278"/>
      <c r="U6" s="278"/>
      <c r="V6" s="278"/>
      <c r="W6" s="278"/>
      <c r="X6" s="278"/>
      <c r="Y6" s="278"/>
      <c r="Z6" s="278"/>
      <c r="AA6" s="278"/>
      <c r="AB6" s="278"/>
      <c r="AC6" s="278"/>
      <c r="AD6" s="278"/>
      <c r="AE6" s="279"/>
      <c r="AF6"/>
    </row>
    <row r="7" spans="1:33" ht="15" customHeight="1">
      <c r="B7" s="53"/>
      <c r="C7" s="280"/>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2"/>
      <c r="AF7"/>
    </row>
    <row r="8" spans="1:33" ht="11.25" customHeight="1">
      <c r="B8" s="53"/>
      <c r="C8" s="53"/>
      <c r="D8" s="53"/>
      <c r="E8" s="53"/>
      <c r="F8" s="70"/>
      <c r="G8" s="53"/>
      <c r="H8" s="53"/>
      <c r="I8" s="53"/>
      <c r="J8" s="53"/>
      <c r="K8" s="53"/>
      <c r="L8" s="53"/>
      <c r="M8" s="53"/>
      <c r="N8" s="53"/>
      <c r="O8" s="53"/>
      <c r="P8" s="53"/>
      <c r="Q8" s="53"/>
      <c r="R8" s="53"/>
      <c r="S8" s="53"/>
      <c r="X8" s="53"/>
      <c r="Y8" s="53"/>
    </row>
    <row r="9" spans="1:33" ht="24" customHeight="1">
      <c r="B9" s="308" t="s">
        <v>34</v>
      </c>
      <c r="C9" s="309"/>
      <c r="D9" s="310"/>
      <c r="E9" s="311">
        <f>'１'!F14</f>
        <v>0</v>
      </c>
      <c r="F9" s="312"/>
      <c r="G9" s="312"/>
      <c r="H9" s="312"/>
      <c r="I9" s="312"/>
      <c r="J9" s="312"/>
      <c r="K9" s="312"/>
      <c r="L9" s="312"/>
      <c r="M9" s="312"/>
      <c r="N9" s="312"/>
      <c r="O9" s="313"/>
      <c r="P9" s="73"/>
      <c r="Q9" s="72"/>
      <c r="R9" s="72"/>
      <c r="S9" s="53"/>
      <c r="X9" s="72"/>
      <c r="Y9" s="53"/>
      <c r="AD9" s="71"/>
    </row>
    <row r="10" spans="1:33" ht="9" customHeight="1">
      <c r="B10" s="58"/>
      <c r="C10" s="58"/>
      <c r="D10" s="58"/>
      <c r="E10" s="53"/>
      <c r="F10" s="70"/>
      <c r="G10" s="53"/>
      <c r="H10" s="53"/>
      <c r="I10" s="53"/>
      <c r="J10" s="53"/>
      <c r="K10" s="53"/>
      <c r="L10" s="53"/>
      <c r="M10" s="53"/>
      <c r="N10" s="53"/>
      <c r="O10" s="53"/>
      <c r="P10" s="53"/>
      <c r="Q10" s="53"/>
      <c r="R10" s="53"/>
      <c r="S10" s="53"/>
      <c r="X10" s="53"/>
      <c r="Y10" s="53"/>
    </row>
    <row r="11" spans="1:33" ht="10.5" customHeight="1">
      <c r="B11" s="53"/>
      <c r="C11" s="53"/>
      <c r="D11" s="53"/>
      <c r="E11" s="53"/>
      <c r="F11" s="70"/>
      <c r="G11" s="53"/>
      <c r="H11" s="53"/>
      <c r="I11" s="53"/>
      <c r="J11" s="53"/>
      <c r="K11" s="53"/>
      <c r="L11" s="53"/>
      <c r="M11" s="53"/>
      <c r="N11" s="53"/>
      <c r="O11" s="53"/>
      <c r="P11" s="53"/>
      <c r="Q11" s="53"/>
      <c r="R11" s="53"/>
      <c r="S11" s="53"/>
      <c r="X11" s="53"/>
      <c r="Y11" s="53"/>
    </row>
    <row r="12" spans="1:33" ht="15" customHeight="1">
      <c r="B12" s="317"/>
      <c r="C12" s="357"/>
      <c r="D12" s="357"/>
      <c r="E12" s="357"/>
      <c r="F12" s="357"/>
      <c r="G12" s="357"/>
      <c r="H12" s="357"/>
      <c r="I12" s="357"/>
      <c r="J12" s="357"/>
      <c r="K12" s="358"/>
      <c r="L12" s="314" t="s">
        <v>11</v>
      </c>
      <c r="M12" s="315"/>
      <c r="N12" s="315"/>
      <c r="O12" s="315"/>
      <c r="P12" s="315"/>
      <c r="Q12" s="315"/>
      <c r="R12" s="315"/>
      <c r="S12" s="315"/>
      <c r="T12" s="316"/>
      <c r="U12" s="315" t="s">
        <v>52</v>
      </c>
      <c r="V12" s="315"/>
      <c r="W12" s="315"/>
      <c r="X12" s="315"/>
      <c r="Y12" s="315"/>
      <c r="Z12" s="315"/>
      <c r="AA12" s="315"/>
      <c r="AB12" s="315"/>
      <c r="AC12" s="316"/>
      <c r="AD12" s="314" t="s">
        <v>30</v>
      </c>
      <c r="AE12" s="347"/>
      <c r="AF12" s="348"/>
    </row>
    <row r="13" spans="1:33" ht="22.5" customHeight="1">
      <c r="B13" s="359"/>
      <c r="C13" s="360"/>
      <c r="D13" s="360"/>
      <c r="E13" s="360"/>
      <c r="F13" s="360"/>
      <c r="G13" s="360"/>
      <c r="H13" s="360"/>
      <c r="I13" s="360"/>
      <c r="J13" s="360"/>
      <c r="K13" s="361"/>
      <c r="L13" s="321" t="s">
        <v>194</v>
      </c>
      <c r="M13" s="322"/>
      <c r="N13" s="323"/>
      <c r="O13" s="321" t="s">
        <v>195</v>
      </c>
      <c r="P13" s="322"/>
      <c r="Q13" s="323"/>
      <c r="R13" s="321" t="s">
        <v>66</v>
      </c>
      <c r="S13" s="322"/>
      <c r="T13" s="323"/>
      <c r="U13" s="321" t="s">
        <v>194</v>
      </c>
      <c r="V13" s="322"/>
      <c r="W13" s="323"/>
      <c r="X13" s="321" t="s">
        <v>195</v>
      </c>
      <c r="Y13" s="322"/>
      <c r="Z13" s="323"/>
      <c r="AA13" s="321" t="s">
        <v>66</v>
      </c>
      <c r="AB13" s="322"/>
      <c r="AC13" s="323"/>
      <c r="AD13" s="326" t="s">
        <v>67</v>
      </c>
      <c r="AE13" s="355"/>
      <c r="AF13" s="356"/>
    </row>
    <row r="14" spans="1:33" ht="14.25" customHeight="1">
      <c r="B14" s="149" t="s">
        <v>68</v>
      </c>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1"/>
    </row>
    <row r="15" spans="1:33" ht="14.25" customHeight="1">
      <c r="B15" s="421" t="s">
        <v>124</v>
      </c>
      <c r="C15" s="424"/>
      <c r="D15" s="424"/>
      <c r="E15" s="430"/>
      <c r="F15" s="430"/>
      <c r="G15" s="430"/>
      <c r="H15" s="430"/>
      <c r="I15" s="430"/>
      <c r="J15" s="153"/>
      <c r="K15" s="139"/>
      <c r="L15" s="289"/>
      <c r="M15" s="202"/>
      <c r="N15" s="203"/>
      <c r="O15" s="274"/>
      <c r="P15" s="275"/>
      <c r="Q15" s="276"/>
      <c r="R15" s="289"/>
      <c r="S15" s="202"/>
      <c r="T15" s="203"/>
      <c r="U15" s="201"/>
      <c r="V15" s="202"/>
      <c r="W15" s="203"/>
      <c r="X15" s="274"/>
      <c r="Y15" s="275"/>
      <c r="Z15" s="276"/>
      <c r="AA15" s="201"/>
      <c r="AB15" s="202"/>
      <c r="AC15" s="203"/>
      <c r="AD15" s="314">
        <f t="shared" ref="AD15:AD29" si="0">(L15*1.4)+(U15*1.4)</f>
        <v>0</v>
      </c>
      <c r="AE15" s="247"/>
      <c r="AF15" s="255"/>
    </row>
    <row r="16" spans="1:33" ht="14.25" customHeight="1">
      <c r="B16" s="421" t="s">
        <v>125</v>
      </c>
      <c r="C16" s="424"/>
      <c r="D16" s="424"/>
      <c r="E16" s="424"/>
      <c r="F16" s="424"/>
      <c r="G16" s="424"/>
      <c r="H16" s="424"/>
      <c r="I16" s="424"/>
      <c r="J16" s="143"/>
      <c r="K16" s="140"/>
      <c r="L16" s="289"/>
      <c r="M16" s="202"/>
      <c r="N16" s="203"/>
      <c r="O16" s="274"/>
      <c r="P16" s="275"/>
      <c r="Q16" s="276"/>
      <c r="R16" s="289"/>
      <c r="S16" s="202"/>
      <c r="T16" s="203"/>
      <c r="U16" s="201"/>
      <c r="V16" s="202"/>
      <c r="W16" s="203"/>
      <c r="X16" s="274"/>
      <c r="Y16" s="275"/>
      <c r="Z16" s="276"/>
      <c r="AA16" s="201"/>
      <c r="AB16" s="202"/>
      <c r="AC16" s="203"/>
      <c r="AD16" s="314">
        <f t="shared" si="0"/>
        <v>0</v>
      </c>
      <c r="AE16" s="247"/>
      <c r="AF16" s="255"/>
    </row>
    <row r="17" spans="2:32" ht="14.25" customHeight="1">
      <c r="B17" s="421" t="s">
        <v>126</v>
      </c>
      <c r="C17" s="424"/>
      <c r="D17" s="424"/>
      <c r="E17" s="424"/>
      <c r="F17" s="424"/>
      <c r="G17" s="424"/>
      <c r="H17" s="424"/>
      <c r="I17" s="424"/>
      <c r="J17" s="143"/>
      <c r="K17" s="140"/>
      <c r="L17" s="289"/>
      <c r="M17" s="202"/>
      <c r="N17" s="203"/>
      <c r="O17" s="274"/>
      <c r="P17" s="275"/>
      <c r="Q17" s="276"/>
      <c r="R17" s="289"/>
      <c r="S17" s="202"/>
      <c r="T17" s="203"/>
      <c r="U17" s="201"/>
      <c r="V17" s="202"/>
      <c r="W17" s="203"/>
      <c r="X17" s="274"/>
      <c r="Y17" s="275"/>
      <c r="Z17" s="276"/>
      <c r="AA17" s="201"/>
      <c r="AB17" s="202"/>
      <c r="AC17" s="203"/>
      <c r="AD17" s="314">
        <f t="shared" si="0"/>
        <v>0</v>
      </c>
      <c r="AE17" s="247"/>
      <c r="AF17" s="255"/>
    </row>
    <row r="18" spans="2:32" ht="14.25" customHeight="1">
      <c r="B18" s="421" t="s">
        <v>127</v>
      </c>
      <c r="C18" s="424"/>
      <c r="D18" s="424"/>
      <c r="E18" s="424"/>
      <c r="F18" s="424"/>
      <c r="G18" s="424"/>
      <c r="H18" s="424"/>
      <c r="I18" s="424"/>
      <c r="J18" s="143"/>
      <c r="K18" s="140"/>
      <c r="L18" s="289"/>
      <c r="M18" s="202"/>
      <c r="N18" s="203"/>
      <c r="O18" s="274"/>
      <c r="P18" s="275"/>
      <c r="Q18" s="276"/>
      <c r="R18" s="289"/>
      <c r="S18" s="202"/>
      <c r="T18" s="203"/>
      <c r="U18" s="201"/>
      <c r="V18" s="202"/>
      <c r="W18" s="203"/>
      <c r="X18" s="274"/>
      <c r="Y18" s="275"/>
      <c r="Z18" s="276"/>
      <c r="AA18" s="201"/>
      <c r="AB18" s="202"/>
      <c r="AC18" s="203"/>
      <c r="AD18" s="314">
        <f t="shared" si="0"/>
        <v>0</v>
      </c>
      <c r="AE18" s="247"/>
      <c r="AF18" s="255"/>
    </row>
    <row r="19" spans="2:32" ht="14.25" customHeight="1">
      <c r="B19" s="421" t="s">
        <v>128</v>
      </c>
      <c r="C19" s="424"/>
      <c r="D19" s="424"/>
      <c r="E19" s="424"/>
      <c r="F19" s="424"/>
      <c r="G19" s="424"/>
      <c r="H19" s="424"/>
      <c r="I19" s="424"/>
      <c r="J19" s="143"/>
      <c r="K19" s="140"/>
      <c r="L19" s="289"/>
      <c r="M19" s="202"/>
      <c r="N19" s="203"/>
      <c r="O19" s="274"/>
      <c r="P19" s="275"/>
      <c r="Q19" s="276"/>
      <c r="R19" s="289"/>
      <c r="S19" s="366"/>
      <c r="T19" s="367"/>
      <c r="U19" s="201"/>
      <c r="V19" s="202"/>
      <c r="W19" s="203"/>
      <c r="X19" s="274"/>
      <c r="Y19" s="275"/>
      <c r="Z19" s="276"/>
      <c r="AA19" s="201"/>
      <c r="AB19" s="202"/>
      <c r="AC19" s="203"/>
      <c r="AD19" s="314">
        <f t="shared" si="0"/>
        <v>0</v>
      </c>
      <c r="AE19" s="247"/>
      <c r="AF19" s="255"/>
    </row>
    <row r="20" spans="2:32" ht="14.25" customHeight="1">
      <c r="B20" s="421" t="s">
        <v>129</v>
      </c>
      <c r="C20" s="424"/>
      <c r="D20" s="424"/>
      <c r="E20" s="424"/>
      <c r="F20" s="424"/>
      <c r="G20" s="424"/>
      <c r="H20" s="424"/>
      <c r="I20" s="424"/>
      <c r="J20" s="143"/>
      <c r="K20" s="140"/>
      <c r="L20" s="289"/>
      <c r="M20" s="202"/>
      <c r="N20" s="203"/>
      <c r="O20" s="274"/>
      <c r="P20" s="275"/>
      <c r="Q20" s="276"/>
      <c r="R20" s="289"/>
      <c r="S20" s="366"/>
      <c r="T20" s="367"/>
      <c r="U20" s="201"/>
      <c r="V20" s="202"/>
      <c r="W20" s="203"/>
      <c r="X20" s="274"/>
      <c r="Y20" s="275"/>
      <c r="Z20" s="276"/>
      <c r="AA20" s="201"/>
      <c r="AB20" s="202"/>
      <c r="AC20" s="203"/>
      <c r="AD20" s="314">
        <f t="shared" si="0"/>
        <v>0</v>
      </c>
      <c r="AE20" s="247"/>
      <c r="AF20" s="255"/>
    </row>
    <row r="21" spans="2:32" ht="14.25" customHeight="1">
      <c r="B21" s="421" t="s">
        <v>130</v>
      </c>
      <c r="C21" s="424"/>
      <c r="D21" s="424"/>
      <c r="E21" s="424"/>
      <c r="F21" s="424"/>
      <c r="G21" s="424"/>
      <c r="H21" s="424"/>
      <c r="I21" s="424"/>
      <c r="J21" s="143"/>
      <c r="K21" s="140"/>
      <c r="L21" s="289"/>
      <c r="M21" s="202"/>
      <c r="N21" s="203"/>
      <c r="O21" s="274"/>
      <c r="P21" s="275"/>
      <c r="Q21" s="276"/>
      <c r="R21" s="289"/>
      <c r="S21" s="366"/>
      <c r="T21" s="367"/>
      <c r="U21" s="201"/>
      <c r="V21" s="202"/>
      <c r="W21" s="203"/>
      <c r="X21" s="274"/>
      <c r="Y21" s="275"/>
      <c r="Z21" s="276"/>
      <c r="AA21" s="201"/>
      <c r="AB21" s="202"/>
      <c r="AC21" s="203"/>
      <c r="AD21" s="314">
        <f t="shared" si="0"/>
        <v>0</v>
      </c>
      <c r="AE21" s="247"/>
      <c r="AF21" s="255"/>
    </row>
    <row r="22" spans="2:32" ht="14.25" customHeight="1">
      <c r="B22" s="421" t="s">
        <v>131</v>
      </c>
      <c r="C22" s="424"/>
      <c r="D22" s="424"/>
      <c r="E22" s="424"/>
      <c r="F22" s="424"/>
      <c r="G22" s="424"/>
      <c r="H22" s="424"/>
      <c r="I22" s="424"/>
      <c r="J22" s="143"/>
      <c r="K22" s="140"/>
      <c r="L22" s="289"/>
      <c r="M22" s="202"/>
      <c r="N22" s="203"/>
      <c r="O22" s="274"/>
      <c r="P22" s="275"/>
      <c r="Q22" s="276"/>
      <c r="R22" s="289"/>
      <c r="S22" s="366"/>
      <c r="T22" s="367"/>
      <c r="U22" s="201"/>
      <c r="V22" s="202"/>
      <c r="W22" s="203"/>
      <c r="X22" s="274"/>
      <c r="Y22" s="275"/>
      <c r="Z22" s="276"/>
      <c r="AA22" s="201"/>
      <c r="AB22" s="202"/>
      <c r="AC22" s="203"/>
      <c r="AD22" s="314">
        <f t="shared" si="0"/>
        <v>0</v>
      </c>
      <c r="AE22" s="247"/>
      <c r="AF22" s="255"/>
    </row>
    <row r="23" spans="2:32" ht="14.25" customHeight="1">
      <c r="B23" s="421" t="s">
        <v>132</v>
      </c>
      <c r="C23" s="428"/>
      <c r="D23" s="428"/>
      <c r="E23" s="428"/>
      <c r="F23" s="428"/>
      <c r="G23" s="428"/>
      <c r="H23" s="424"/>
      <c r="I23" s="424"/>
      <c r="J23" s="424"/>
      <c r="K23" s="429"/>
      <c r="L23" s="289"/>
      <c r="M23" s="202"/>
      <c r="N23" s="203"/>
      <c r="O23" s="274"/>
      <c r="P23" s="275"/>
      <c r="Q23" s="276"/>
      <c r="R23" s="289"/>
      <c r="S23" s="366"/>
      <c r="T23" s="367"/>
      <c r="U23" s="201"/>
      <c r="V23" s="202"/>
      <c r="W23" s="203"/>
      <c r="X23" s="274"/>
      <c r="Y23" s="275"/>
      <c r="Z23" s="276"/>
      <c r="AA23" s="201"/>
      <c r="AB23" s="202"/>
      <c r="AC23" s="203"/>
      <c r="AD23" s="314">
        <f t="shared" si="0"/>
        <v>0</v>
      </c>
      <c r="AE23" s="247"/>
      <c r="AF23" s="255"/>
    </row>
    <row r="24" spans="2:32" ht="14.25" customHeight="1">
      <c r="B24" s="421" t="s">
        <v>133</v>
      </c>
      <c r="C24" s="424"/>
      <c r="D24" s="424"/>
      <c r="E24" s="424"/>
      <c r="F24" s="424"/>
      <c r="G24" s="424"/>
      <c r="H24" s="424"/>
      <c r="I24" s="424"/>
      <c r="J24" s="143"/>
      <c r="K24" s="140"/>
      <c r="L24" s="289"/>
      <c r="M24" s="202"/>
      <c r="N24" s="203"/>
      <c r="O24" s="274"/>
      <c r="P24" s="275"/>
      <c r="Q24" s="276"/>
      <c r="R24" s="289"/>
      <c r="S24" s="366"/>
      <c r="T24" s="367"/>
      <c r="U24" s="201"/>
      <c r="V24" s="202"/>
      <c r="W24" s="203"/>
      <c r="X24" s="274"/>
      <c r="Y24" s="275"/>
      <c r="Z24" s="276"/>
      <c r="AA24" s="201"/>
      <c r="AB24" s="202"/>
      <c r="AC24" s="203"/>
      <c r="AD24" s="314">
        <f t="shared" si="0"/>
        <v>0</v>
      </c>
      <c r="AE24" s="247"/>
      <c r="AF24" s="255"/>
    </row>
    <row r="25" spans="2:32" ht="14.25" customHeight="1">
      <c r="B25" s="421" t="s">
        <v>134</v>
      </c>
      <c r="C25" s="428"/>
      <c r="D25" s="428"/>
      <c r="E25" s="428"/>
      <c r="F25" s="428"/>
      <c r="G25" s="428"/>
      <c r="H25" s="424"/>
      <c r="I25" s="424"/>
      <c r="J25" s="424"/>
      <c r="K25" s="429"/>
      <c r="L25" s="289"/>
      <c r="M25" s="202"/>
      <c r="N25" s="203"/>
      <c r="O25" s="274"/>
      <c r="P25" s="275"/>
      <c r="Q25" s="276"/>
      <c r="R25" s="289"/>
      <c r="S25" s="366"/>
      <c r="T25" s="367"/>
      <c r="U25" s="201"/>
      <c r="V25" s="202"/>
      <c r="W25" s="203"/>
      <c r="X25" s="274"/>
      <c r="Y25" s="275"/>
      <c r="Z25" s="276"/>
      <c r="AA25" s="201"/>
      <c r="AB25" s="202"/>
      <c r="AC25" s="203"/>
      <c r="AD25" s="314">
        <f t="shared" si="0"/>
        <v>0</v>
      </c>
      <c r="AE25" s="247"/>
      <c r="AF25" s="255"/>
    </row>
    <row r="26" spans="2:32" ht="14.25" customHeight="1">
      <c r="B26" s="421" t="s">
        <v>135</v>
      </c>
      <c r="C26" s="424"/>
      <c r="D26" s="424"/>
      <c r="E26" s="424"/>
      <c r="F26" s="424"/>
      <c r="G26" s="424"/>
      <c r="H26" s="424"/>
      <c r="I26" s="424"/>
      <c r="J26" s="143"/>
      <c r="K26" s="140"/>
      <c r="L26" s="289"/>
      <c r="M26" s="202"/>
      <c r="N26" s="203"/>
      <c r="O26" s="274"/>
      <c r="P26" s="275"/>
      <c r="Q26" s="276"/>
      <c r="R26" s="289"/>
      <c r="S26" s="366"/>
      <c r="T26" s="367"/>
      <c r="U26" s="201"/>
      <c r="V26" s="202"/>
      <c r="W26" s="203"/>
      <c r="X26" s="274"/>
      <c r="Y26" s="275"/>
      <c r="Z26" s="276"/>
      <c r="AA26" s="201"/>
      <c r="AB26" s="202"/>
      <c r="AC26" s="203"/>
      <c r="AD26" s="314">
        <f t="shared" si="0"/>
        <v>0</v>
      </c>
      <c r="AE26" s="247"/>
      <c r="AF26" s="255"/>
    </row>
    <row r="27" spans="2:32" ht="14.25" customHeight="1">
      <c r="B27" s="421" t="s">
        <v>136</v>
      </c>
      <c r="C27" s="424"/>
      <c r="D27" s="424"/>
      <c r="E27" s="424"/>
      <c r="F27" s="424"/>
      <c r="G27" s="424"/>
      <c r="H27" s="424"/>
      <c r="I27" s="424"/>
      <c r="J27" s="143"/>
      <c r="K27" s="140"/>
      <c r="L27" s="289"/>
      <c r="M27" s="202"/>
      <c r="N27" s="203"/>
      <c r="O27" s="274"/>
      <c r="P27" s="275"/>
      <c r="Q27" s="276"/>
      <c r="R27" s="289"/>
      <c r="S27" s="366"/>
      <c r="T27" s="367"/>
      <c r="U27" s="201"/>
      <c r="V27" s="202"/>
      <c r="W27" s="203"/>
      <c r="X27" s="274"/>
      <c r="Y27" s="275"/>
      <c r="Z27" s="276"/>
      <c r="AA27" s="201"/>
      <c r="AB27" s="202"/>
      <c r="AC27" s="203"/>
      <c r="AD27" s="314">
        <f t="shared" si="0"/>
        <v>0</v>
      </c>
      <c r="AE27" s="247"/>
      <c r="AF27" s="255"/>
    </row>
    <row r="28" spans="2:32" ht="14.25" customHeight="1">
      <c r="B28" s="421" t="s">
        <v>137</v>
      </c>
      <c r="C28" s="424"/>
      <c r="D28" s="424"/>
      <c r="E28" s="424"/>
      <c r="F28" s="424"/>
      <c r="G28" s="424"/>
      <c r="H28" s="424"/>
      <c r="I28" s="424"/>
      <c r="J28" s="143"/>
      <c r="K28" s="140"/>
      <c r="L28" s="289"/>
      <c r="M28" s="202"/>
      <c r="N28" s="203"/>
      <c r="O28" s="274"/>
      <c r="P28" s="275"/>
      <c r="Q28" s="276"/>
      <c r="R28" s="289"/>
      <c r="S28" s="366"/>
      <c r="T28" s="367"/>
      <c r="U28" s="201"/>
      <c r="V28" s="202"/>
      <c r="W28" s="203"/>
      <c r="X28" s="274"/>
      <c r="Y28" s="275"/>
      <c r="Z28" s="276"/>
      <c r="AA28" s="201"/>
      <c r="AB28" s="202"/>
      <c r="AC28" s="203"/>
      <c r="AD28" s="314">
        <f t="shared" si="0"/>
        <v>0</v>
      </c>
      <c r="AE28" s="247"/>
      <c r="AF28" s="255"/>
    </row>
    <row r="29" spans="2:32" ht="14.25" customHeight="1">
      <c r="B29" s="421" t="s">
        <v>138</v>
      </c>
      <c r="C29" s="424"/>
      <c r="D29" s="424"/>
      <c r="E29" s="424"/>
      <c r="F29" s="424"/>
      <c r="G29" s="424"/>
      <c r="H29" s="424"/>
      <c r="I29" s="424"/>
      <c r="J29" s="143"/>
      <c r="K29" s="140"/>
      <c r="L29" s="289"/>
      <c r="M29" s="202"/>
      <c r="N29" s="203"/>
      <c r="O29" s="274"/>
      <c r="P29" s="275"/>
      <c r="Q29" s="276"/>
      <c r="R29" s="289"/>
      <c r="S29" s="366"/>
      <c r="T29" s="367"/>
      <c r="U29" s="201"/>
      <c r="V29" s="202"/>
      <c r="W29" s="203"/>
      <c r="X29" s="274"/>
      <c r="Y29" s="275"/>
      <c r="Z29" s="276"/>
      <c r="AA29" s="201"/>
      <c r="AB29" s="202"/>
      <c r="AC29" s="203"/>
      <c r="AD29" s="314">
        <f t="shared" si="0"/>
        <v>0</v>
      </c>
      <c r="AE29" s="247"/>
      <c r="AF29" s="255"/>
    </row>
    <row r="30" spans="2:32" ht="14.25" customHeight="1">
      <c r="B30" s="146" t="s">
        <v>101</v>
      </c>
      <c r="C30" s="147"/>
      <c r="D30" s="147"/>
      <c r="E30" s="147"/>
      <c r="F30" s="147"/>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148"/>
    </row>
    <row r="31" spans="2:32" ht="14.25" customHeight="1">
      <c r="B31" s="421" t="s">
        <v>139</v>
      </c>
      <c r="C31" s="424"/>
      <c r="D31" s="424"/>
      <c r="E31" s="424"/>
      <c r="F31" s="424"/>
      <c r="G31" s="424"/>
      <c r="H31" s="424"/>
      <c r="I31" s="424"/>
      <c r="J31" s="143"/>
      <c r="K31" s="140"/>
      <c r="L31" s="289"/>
      <c r="M31" s="366"/>
      <c r="N31" s="367"/>
      <c r="O31" s="289"/>
      <c r="P31" s="202"/>
      <c r="Q31" s="203"/>
      <c r="R31" s="289"/>
      <c r="S31" s="366"/>
      <c r="T31" s="367"/>
      <c r="U31" s="201"/>
      <c r="V31" s="202"/>
      <c r="W31" s="203"/>
      <c r="X31" s="289"/>
      <c r="Y31" s="202"/>
      <c r="Z31" s="203"/>
      <c r="AA31" s="201"/>
      <c r="AB31" s="202"/>
      <c r="AC31" s="203"/>
      <c r="AD31" s="314">
        <f t="shared" ref="AD31:AD36" si="1">(L31-O31)*1+O31*1.4+(U31-X31)*1+X31*1.4</f>
        <v>0</v>
      </c>
      <c r="AE31" s="247"/>
      <c r="AF31" s="255"/>
    </row>
    <row r="32" spans="2:32" ht="14.25" customHeight="1">
      <c r="B32" s="421" t="s">
        <v>140</v>
      </c>
      <c r="C32" s="424"/>
      <c r="D32" s="424"/>
      <c r="E32" s="424"/>
      <c r="F32" s="424"/>
      <c r="G32" s="424"/>
      <c r="H32" s="424"/>
      <c r="I32" s="424"/>
      <c r="J32" s="143"/>
      <c r="K32" s="140"/>
      <c r="L32" s="289"/>
      <c r="M32" s="366"/>
      <c r="N32" s="367"/>
      <c r="O32" s="289"/>
      <c r="P32" s="202"/>
      <c r="Q32" s="203"/>
      <c r="R32" s="289"/>
      <c r="S32" s="366"/>
      <c r="T32" s="367"/>
      <c r="U32" s="201"/>
      <c r="V32" s="202"/>
      <c r="W32" s="203"/>
      <c r="X32" s="289"/>
      <c r="Y32" s="202"/>
      <c r="Z32" s="203"/>
      <c r="AA32" s="201"/>
      <c r="AB32" s="202"/>
      <c r="AC32" s="203"/>
      <c r="AD32" s="314">
        <f t="shared" si="1"/>
        <v>0</v>
      </c>
      <c r="AE32" s="247"/>
      <c r="AF32" s="255"/>
    </row>
    <row r="33" spans="2:32" ht="14.25" customHeight="1">
      <c r="B33" s="421" t="s">
        <v>141</v>
      </c>
      <c r="C33" s="424"/>
      <c r="D33" s="424"/>
      <c r="E33" s="424"/>
      <c r="F33" s="424"/>
      <c r="G33" s="424"/>
      <c r="H33" s="424"/>
      <c r="I33" s="424"/>
      <c r="J33" s="143"/>
      <c r="K33" s="140"/>
      <c r="L33" s="289"/>
      <c r="M33" s="366"/>
      <c r="N33" s="367"/>
      <c r="O33" s="289"/>
      <c r="P33" s="202"/>
      <c r="Q33" s="203"/>
      <c r="R33" s="289"/>
      <c r="S33" s="366"/>
      <c r="T33" s="367"/>
      <c r="U33" s="201"/>
      <c r="V33" s="202"/>
      <c r="W33" s="203"/>
      <c r="X33" s="289"/>
      <c r="Y33" s="202"/>
      <c r="Z33" s="203"/>
      <c r="AA33" s="201"/>
      <c r="AB33" s="202"/>
      <c r="AC33" s="203"/>
      <c r="AD33" s="314">
        <f t="shared" si="1"/>
        <v>0</v>
      </c>
      <c r="AE33" s="247"/>
      <c r="AF33" s="255"/>
    </row>
    <row r="34" spans="2:32" ht="14.25" customHeight="1">
      <c r="B34" s="421" t="s">
        <v>142</v>
      </c>
      <c r="C34" s="424"/>
      <c r="D34" s="424"/>
      <c r="E34" s="424"/>
      <c r="F34" s="424"/>
      <c r="G34" s="424"/>
      <c r="H34" s="424"/>
      <c r="I34" s="424"/>
      <c r="J34" s="143"/>
      <c r="K34" s="140"/>
      <c r="L34" s="289"/>
      <c r="M34" s="366"/>
      <c r="N34" s="367"/>
      <c r="O34" s="289"/>
      <c r="P34" s="202"/>
      <c r="Q34" s="203"/>
      <c r="R34" s="289"/>
      <c r="S34" s="366"/>
      <c r="T34" s="367"/>
      <c r="U34" s="201"/>
      <c r="V34" s="202"/>
      <c r="W34" s="203"/>
      <c r="X34" s="289"/>
      <c r="Y34" s="202"/>
      <c r="Z34" s="203"/>
      <c r="AA34" s="201"/>
      <c r="AB34" s="202"/>
      <c r="AC34" s="203"/>
      <c r="AD34" s="314">
        <f t="shared" si="1"/>
        <v>0</v>
      </c>
      <c r="AE34" s="247"/>
      <c r="AF34" s="255"/>
    </row>
    <row r="35" spans="2:32" ht="14.25" customHeight="1">
      <c r="B35" s="421" t="s">
        <v>143</v>
      </c>
      <c r="C35" s="424"/>
      <c r="D35" s="424"/>
      <c r="E35" s="424"/>
      <c r="F35" s="424"/>
      <c r="G35" s="424"/>
      <c r="H35" s="424"/>
      <c r="I35" s="424"/>
      <c r="J35" s="143"/>
      <c r="K35" s="140"/>
      <c r="L35" s="289"/>
      <c r="M35" s="366"/>
      <c r="N35" s="367"/>
      <c r="O35" s="289"/>
      <c r="P35" s="202"/>
      <c r="Q35" s="203"/>
      <c r="R35" s="289"/>
      <c r="S35" s="366"/>
      <c r="T35" s="367"/>
      <c r="U35" s="201"/>
      <c r="V35" s="202"/>
      <c r="W35" s="203"/>
      <c r="X35" s="289"/>
      <c r="Y35" s="202"/>
      <c r="Z35" s="203"/>
      <c r="AA35" s="201"/>
      <c r="AB35" s="202"/>
      <c r="AC35" s="203"/>
      <c r="AD35" s="314">
        <f t="shared" si="1"/>
        <v>0</v>
      </c>
      <c r="AE35" s="247"/>
      <c r="AF35" s="255"/>
    </row>
    <row r="36" spans="2:32" ht="14.25" customHeight="1">
      <c r="B36" s="421" t="s">
        <v>144</v>
      </c>
      <c r="C36" s="424"/>
      <c r="D36" s="424"/>
      <c r="E36" s="424"/>
      <c r="F36" s="424"/>
      <c r="G36" s="424"/>
      <c r="H36" s="424"/>
      <c r="I36" s="424"/>
      <c r="J36" s="143"/>
      <c r="K36" s="140"/>
      <c r="L36" s="289"/>
      <c r="M36" s="366"/>
      <c r="N36" s="367"/>
      <c r="O36" s="289"/>
      <c r="P36" s="202"/>
      <c r="Q36" s="203"/>
      <c r="R36" s="289"/>
      <c r="S36" s="366"/>
      <c r="T36" s="367"/>
      <c r="U36" s="201"/>
      <c r="V36" s="202"/>
      <c r="W36" s="203"/>
      <c r="X36" s="289"/>
      <c r="Y36" s="202"/>
      <c r="Z36" s="203"/>
      <c r="AA36" s="201"/>
      <c r="AB36" s="202"/>
      <c r="AC36" s="203"/>
      <c r="AD36" s="314">
        <f t="shared" si="1"/>
        <v>0</v>
      </c>
      <c r="AE36" s="247"/>
      <c r="AF36" s="255"/>
    </row>
    <row r="37" spans="2:32" ht="14.25" customHeight="1">
      <c r="B37" s="146" t="s">
        <v>105</v>
      </c>
      <c r="C37" s="147"/>
      <c r="D37" s="147"/>
      <c r="E37" s="147"/>
      <c r="F37" s="147"/>
      <c r="G37" s="147"/>
      <c r="H37" s="147"/>
      <c r="I37" s="147"/>
      <c r="J37" s="147"/>
      <c r="K37" s="147"/>
      <c r="L37" s="147"/>
      <c r="M37" s="147"/>
      <c r="N37" s="147"/>
      <c r="O37" s="147"/>
      <c r="P37" s="147"/>
      <c r="Q37" s="147"/>
      <c r="R37" s="147"/>
      <c r="S37" s="147"/>
      <c r="T37" s="147"/>
      <c r="U37" s="147"/>
      <c r="V37" s="147"/>
      <c r="W37" s="147"/>
      <c r="X37" s="147"/>
      <c r="Y37" s="147"/>
      <c r="Z37" s="147"/>
      <c r="AA37" s="147"/>
      <c r="AB37" s="147"/>
      <c r="AC37" s="147"/>
      <c r="AD37" s="147"/>
      <c r="AE37" s="147"/>
      <c r="AF37" s="148"/>
    </row>
    <row r="38" spans="2:32" ht="14.25" customHeight="1">
      <c r="B38" s="421" t="s">
        <v>145</v>
      </c>
      <c r="C38" s="424"/>
      <c r="D38" s="424"/>
      <c r="E38" s="424"/>
      <c r="F38" s="424"/>
      <c r="G38" s="424"/>
      <c r="H38" s="424"/>
      <c r="I38" s="424"/>
      <c r="J38" s="143"/>
      <c r="K38" s="140"/>
      <c r="L38" s="289"/>
      <c r="M38" s="366"/>
      <c r="N38" s="367"/>
      <c r="O38" s="289"/>
      <c r="P38" s="202"/>
      <c r="Q38" s="203"/>
      <c r="R38" s="289"/>
      <c r="S38" s="366"/>
      <c r="T38" s="367"/>
      <c r="U38" s="201"/>
      <c r="V38" s="202"/>
      <c r="W38" s="203"/>
      <c r="X38" s="289"/>
      <c r="Y38" s="202"/>
      <c r="Z38" s="203"/>
      <c r="AA38" s="201"/>
      <c r="AB38" s="202"/>
      <c r="AC38" s="203"/>
      <c r="AD38" s="314">
        <f>(L38-O38)*1+O38*1.4+(U38-X38)*1+X38*1.4</f>
        <v>0</v>
      </c>
      <c r="AE38" s="247"/>
      <c r="AF38" s="255"/>
    </row>
    <row r="39" spans="2:32" ht="14.25" customHeight="1">
      <c r="B39" s="421" t="s">
        <v>146</v>
      </c>
      <c r="C39" s="424"/>
      <c r="D39" s="424"/>
      <c r="E39" s="424"/>
      <c r="F39" s="424"/>
      <c r="G39" s="424"/>
      <c r="H39" s="424"/>
      <c r="I39" s="424"/>
      <c r="J39" s="143"/>
      <c r="K39" s="140"/>
      <c r="L39" s="289"/>
      <c r="M39" s="366"/>
      <c r="N39" s="367"/>
      <c r="O39" s="289"/>
      <c r="P39" s="202"/>
      <c r="Q39" s="203"/>
      <c r="R39" s="289"/>
      <c r="S39" s="366"/>
      <c r="T39" s="367"/>
      <c r="U39" s="201"/>
      <c r="V39" s="202"/>
      <c r="W39" s="203"/>
      <c r="X39" s="289"/>
      <c r="Y39" s="202"/>
      <c r="Z39" s="203"/>
      <c r="AA39" s="201"/>
      <c r="AB39" s="202"/>
      <c r="AC39" s="203"/>
      <c r="AD39" s="314">
        <f>(L39-O39)*1+O39*1.4+(U39-X39)*1+X39*1.4</f>
        <v>0</v>
      </c>
      <c r="AE39" s="247"/>
      <c r="AF39" s="255"/>
    </row>
    <row r="40" spans="2:32" ht="14.25" customHeight="1">
      <c r="B40" s="146" t="s">
        <v>147</v>
      </c>
      <c r="C40" s="147"/>
      <c r="D40" s="147"/>
      <c r="E40" s="147"/>
      <c r="F40" s="147"/>
      <c r="G40" s="147"/>
      <c r="H40" s="147"/>
      <c r="I40" s="147"/>
      <c r="J40" s="147"/>
      <c r="K40" s="147"/>
      <c r="L40" s="147"/>
      <c r="M40" s="147"/>
      <c r="N40" s="147"/>
      <c r="O40" s="147"/>
      <c r="P40" s="147"/>
      <c r="Q40" s="147"/>
      <c r="R40" s="147"/>
      <c r="S40" s="147"/>
      <c r="T40" s="147"/>
      <c r="U40" s="147"/>
      <c r="V40" s="147"/>
      <c r="W40" s="147"/>
      <c r="X40" s="147"/>
      <c r="Y40" s="147"/>
      <c r="Z40" s="147"/>
      <c r="AA40" s="147"/>
      <c r="AB40" s="147"/>
      <c r="AC40" s="147"/>
      <c r="AD40" s="147"/>
      <c r="AE40" s="147"/>
      <c r="AF40" s="148"/>
    </row>
    <row r="41" spans="2:32" ht="14.25" customHeight="1">
      <c r="B41" s="421" t="s">
        <v>148</v>
      </c>
      <c r="C41" s="424"/>
      <c r="D41" s="424"/>
      <c r="E41" s="424"/>
      <c r="F41" s="424"/>
      <c r="G41" s="424"/>
      <c r="H41" s="424"/>
      <c r="I41" s="424"/>
      <c r="J41" s="143"/>
      <c r="K41" s="140"/>
      <c r="L41" s="289"/>
      <c r="M41" s="366"/>
      <c r="N41" s="367"/>
      <c r="O41" s="289"/>
      <c r="P41" s="202"/>
      <c r="Q41" s="203"/>
      <c r="R41" s="289"/>
      <c r="S41" s="366"/>
      <c r="T41" s="367"/>
      <c r="U41" s="201"/>
      <c r="V41" s="202"/>
      <c r="W41" s="203"/>
      <c r="X41" s="289"/>
      <c r="Y41" s="202"/>
      <c r="Z41" s="203"/>
      <c r="AA41" s="201"/>
      <c r="AB41" s="202"/>
      <c r="AC41" s="203"/>
      <c r="AD41" s="314">
        <f>(L41-O41)*1+O41*1.4+(U41-X41)*1+X41*1.4</f>
        <v>0</v>
      </c>
      <c r="AE41" s="247"/>
      <c r="AF41" s="255"/>
    </row>
    <row r="42" spans="2:32" ht="14.25" customHeight="1">
      <c r="B42" s="421" t="s">
        <v>149</v>
      </c>
      <c r="C42" s="424"/>
      <c r="D42" s="424"/>
      <c r="E42" s="424"/>
      <c r="F42" s="424"/>
      <c r="G42" s="424"/>
      <c r="H42" s="424"/>
      <c r="I42" s="424"/>
      <c r="J42" s="143"/>
      <c r="K42" s="140"/>
      <c r="L42" s="289"/>
      <c r="M42" s="366"/>
      <c r="N42" s="367"/>
      <c r="O42" s="289"/>
      <c r="P42" s="202"/>
      <c r="Q42" s="203"/>
      <c r="R42" s="289"/>
      <c r="S42" s="366"/>
      <c r="T42" s="367"/>
      <c r="U42" s="201"/>
      <c r="V42" s="202"/>
      <c r="W42" s="203"/>
      <c r="X42" s="289"/>
      <c r="Y42" s="202"/>
      <c r="Z42" s="203"/>
      <c r="AA42" s="201"/>
      <c r="AB42" s="202"/>
      <c r="AC42" s="203"/>
      <c r="AD42" s="314">
        <f>(L42-O42)*1+O42*1.4+(U42-X42)*1+X42*1.4</f>
        <v>0</v>
      </c>
      <c r="AE42" s="247"/>
      <c r="AF42" s="255"/>
    </row>
    <row r="43" spans="2:32" ht="14.25" customHeight="1">
      <c r="B43" s="425" t="s">
        <v>280</v>
      </c>
      <c r="C43" s="426"/>
      <c r="D43" s="426"/>
      <c r="E43" s="426"/>
      <c r="F43" s="426"/>
      <c r="G43" s="426"/>
      <c r="H43" s="426"/>
      <c r="I43" s="426"/>
      <c r="J43" s="426"/>
      <c r="K43" s="427"/>
      <c r="L43" s="289"/>
      <c r="M43" s="366"/>
      <c r="N43" s="367"/>
      <c r="O43" s="289"/>
      <c r="P43" s="366"/>
      <c r="Q43" s="367"/>
      <c r="R43" s="289"/>
      <c r="S43" s="366"/>
      <c r="T43" s="367"/>
      <c r="U43" s="201"/>
      <c r="V43" s="202"/>
      <c r="W43" s="203"/>
      <c r="X43" s="289"/>
      <c r="Y43" s="366"/>
      <c r="Z43" s="367"/>
      <c r="AA43" s="201"/>
      <c r="AB43" s="202"/>
      <c r="AC43" s="203"/>
      <c r="AD43" s="314">
        <f>(L43-O43)*1+O43*1.4+(U43-X43)*1+X43*1.4</f>
        <v>0</v>
      </c>
      <c r="AE43" s="247"/>
      <c r="AF43" s="255"/>
    </row>
    <row r="44" spans="2:32" ht="14.25" customHeight="1">
      <c r="B44" s="421" t="s">
        <v>281</v>
      </c>
      <c r="C44" s="424"/>
      <c r="D44" s="424"/>
      <c r="E44" s="424"/>
      <c r="F44" s="424"/>
      <c r="G44" s="424"/>
      <c r="H44" s="424"/>
      <c r="I44" s="424"/>
      <c r="J44" s="143"/>
      <c r="K44" s="140"/>
      <c r="L44" s="289"/>
      <c r="M44" s="366"/>
      <c r="N44" s="367"/>
      <c r="O44" s="289"/>
      <c r="P44" s="202"/>
      <c r="Q44" s="203"/>
      <c r="R44" s="289"/>
      <c r="S44" s="366"/>
      <c r="T44" s="367"/>
      <c r="U44" s="201"/>
      <c r="V44" s="202"/>
      <c r="W44" s="203"/>
      <c r="X44" s="289"/>
      <c r="Y44" s="202"/>
      <c r="Z44" s="203"/>
      <c r="AA44" s="201"/>
      <c r="AB44" s="202"/>
      <c r="AC44" s="203"/>
      <c r="AD44" s="314">
        <f>(L44-O44)*1+O44*1.4+(U44-X44)*1+X44*1.4</f>
        <v>0</v>
      </c>
      <c r="AE44" s="247"/>
      <c r="AF44" s="255"/>
    </row>
    <row r="45" spans="2:32" ht="14.25" customHeight="1">
      <c r="B45" s="146" t="s">
        <v>111</v>
      </c>
      <c r="C45" s="147"/>
      <c r="D45" s="147"/>
      <c r="E45" s="147"/>
      <c r="F45" s="147"/>
      <c r="G45" s="147"/>
      <c r="H45" s="147"/>
      <c r="I45" s="147"/>
      <c r="J45" s="147"/>
      <c r="K45" s="147"/>
      <c r="L45" s="147"/>
      <c r="M45" s="147"/>
      <c r="N45" s="147"/>
      <c r="O45" s="147"/>
      <c r="P45" s="147"/>
      <c r="Q45" s="147"/>
      <c r="R45" s="147"/>
      <c r="S45" s="147"/>
      <c r="T45" s="147"/>
      <c r="U45" s="147"/>
      <c r="V45" s="147"/>
      <c r="W45" s="147"/>
      <c r="X45" s="147"/>
      <c r="Y45" s="147"/>
      <c r="Z45" s="147"/>
      <c r="AA45" s="147"/>
      <c r="AB45" s="147"/>
      <c r="AC45" s="147"/>
      <c r="AD45" s="147"/>
      <c r="AE45" s="147"/>
      <c r="AF45" s="148"/>
    </row>
    <row r="46" spans="2:32" ht="14.25" customHeight="1">
      <c r="B46" s="421" t="s">
        <v>150</v>
      </c>
      <c r="C46" s="422"/>
      <c r="D46" s="422"/>
      <c r="E46" s="422"/>
      <c r="F46" s="422"/>
      <c r="G46" s="422"/>
      <c r="H46" s="422"/>
      <c r="I46" s="422"/>
      <c r="J46" s="138"/>
      <c r="K46" s="140"/>
      <c r="L46" s="289"/>
      <c r="M46" s="366"/>
      <c r="N46" s="367"/>
      <c r="O46" s="289"/>
      <c r="P46" s="202"/>
      <c r="Q46" s="203"/>
      <c r="R46" s="289"/>
      <c r="S46" s="366"/>
      <c r="T46" s="367"/>
      <c r="U46" s="201"/>
      <c r="V46" s="202"/>
      <c r="W46" s="203"/>
      <c r="X46" s="289"/>
      <c r="Y46" s="202"/>
      <c r="Z46" s="203"/>
      <c r="AA46" s="201"/>
      <c r="AB46" s="202"/>
      <c r="AC46" s="203"/>
      <c r="AD46" s="314">
        <f t="shared" ref="AD46:AD56" si="2">(L46-O46)*1+O46*1.4+(U46-X46)*1+X46*1.4</f>
        <v>0</v>
      </c>
      <c r="AE46" s="247"/>
      <c r="AF46" s="255"/>
    </row>
    <row r="47" spans="2:32" ht="14.25" customHeight="1">
      <c r="B47" s="421" t="s">
        <v>151</v>
      </c>
      <c r="C47" s="422"/>
      <c r="D47" s="422"/>
      <c r="E47" s="422"/>
      <c r="F47" s="422"/>
      <c r="G47" s="422"/>
      <c r="H47" s="422"/>
      <c r="I47" s="422"/>
      <c r="J47" s="138"/>
      <c r="K47" s="140"/>
      <c r="L47" s="289"/>
      <c r="M47" s="366"/>
      <c r="N47" s="367"/>
      <c r="O47" s="289"/>
      <c r="P47" s="202"/>
      <c r="Q47" s="203"/>
      <c r="R47" s="289"/>
      <c r="S47" s="366"/>
      <c r="T47" s="367"/>
      <c r="U47" s="201"/>
      <c r="V47" s="202"/>
      <c r="W47" s="203"/>
      <c r="X47" s="289"/>
      <c r="Y47" s="202"/>
      <c r="Z47" s="203"/>
      <c r="AA47" s="201"/>
      <c r="AB47" s="202"/>
      <c r="AC47" s="203"/>
      <c r="AD47" s="314">
        <f t="shared" si="2"/>
        <v>0</v>
      </c>
      <c r="AE47" s="247"/>
      <c r="AF47" s="255"/>
    </row>
    <row r="48" spans="2:32" ht="14.25" customHeight="1">
      <c r="B48" s="421" t="s">
        <v>152</v>
      </c>
      <c r="C48" s="422"/>
      <c r="D48" s="422"/>
      <c r="E48" s="422"/>
      <c r="F48" s="422"/>
      <c r="G48" s="422"/>
      <c r="H48" s="422"/>
      <c r="I48" s="422"/>
      <c r="J48" s="422"/>
      <c r="K48" s="423"/>
      <c r="L48" s="289"/>
      <c r="M48" s="366"/>
      <c r="N48" s="367"/>
      <c r="O48" s="289"/>
      <c r="P48" s="202"/>
      <c r="Q48" s="203"/>
      <c r="R48" s="289"/>
      <c r="S48" s="366"/>
      <c r="T48" s="367"/>
      <c r="U48" s="201"/>
      <c r="V48" s="202"/>
      <c r="W48" s="203"/>
      <c r="X48" s="289"/>
      <c r="Y48" s="202"/>
      <c r="Z48" s="203"/>
      <c r="AA48" s="201"/>
      <c r="AB48" s="202"/>
      <c r="AC48" s="203"/>
      <c r="AD48" s="314">
        <f t="shared" si="2"/>
        <v>0</v>
      </c>
      <c r="AE48" s="247"/>
      <c r="AF48" s="255"/>
    </row>
    <row r="49" spans="2:32" ht="14.25" customHeight="1">
      <c r="B49" s="421" t="s">
        <v>153</v>
      </c>
      <c r="C49" s="422"/>
      <c r="D49" s="422"/>
      <c r="E49" s="422"/>
      <c r="F49" s="422"/>
      <c r="G49" s="422"/>
      <c r="H49" s="422"/>
      <c r="I49" s="422"/>
      <c r="J49" s="422"/>
      <c r="K49" s="423"/>
      <c r="L49" s="289"/>
      <c r="M49" s="366"/>
      <c r="N49" s="367"/>
      <c r="O49" s="289"/>
      <c r="P49" s="202"/>
      <c r="Q49" s="203"/>
      <c r="R49" s="289"/>
      <c r="S49" s="366"/>
      <c r="T49" s="367"/>
      <c r="U49" s="201"/>
      <c r="V49" s="202"/>
      <c r="W49" s="203"/>
      <c r="X49" s="289"/>
      <c r="Y49" s="202"/>
      <c r="Z49" s="203"/>
      <c r="AA49" s="201"/>
      <c r="AB49" s="202"/>
      <c r="AC49" s="203"/>
      <c r="AD49" s="314">
        <f t="shared" si="2"/>
        <v>0</v>
      </c>
      <c r="AE49" s="247"/>
      <c r="AF49" s="255"/>
    </row>
    <row r="50" spans="2:32" ht="15.75" customHeight="1">
      <c r="B50" s="421" t="s">
        <v>154</v>
      </c>
      <c r="C50" s="422"/>
      <c r="D50" s="422"/>
      <c r="E50" s="422"/>
      <c r="F50" s="422"/>
      <c r="G50" s="422"/>
      <c r="H50" s="422"/>
      <c r="I50" s="422"/>
      <c r="J50" s="138"/>
      <c r="K50" s="156"/>
      <c r="L50" s="201"/>
      <c r="M50" s="202"/>
      <c r="N50" s="203"/>
      <c r="O50" s="380"/>
      <c r="P50" s="381"/>
      <c r="Q50" s="382"/>
      <c r="R50" s="201"/>
      <c r="S50" s="202"/>
      <c r="T50" s="203"/>
      <c r="U50" s="201"/>
      <c r="V50" s="202"/>
      <c r="W50" s="203"/>
      <c r="X50" s="380"/>
      <c r="Y50" s="381"/>
      <c r="Z50" s="382"/>
      <c r="AA50" s="380"/>
      <c r="AB50" s="381"/>
      <c r="AC50" s="382"/>
      <c r="AD50" s="314">
        <f t="shared" si="2"/>
        <v>0</v>
      </c>
      <c r="AE50" s="247"/>
      <c r="AF50" s="255"/>
    </row>
    <row r="51" spans="2:32" ht="9" customHeight="1">
      <c r="B51" s="410" t="s">
        <v>271</v>
      </c>
      <c r="C51" s="411"/>
      <c r="D51" s="411"/>
      <c r="E51" s="411"/>
      <c r="F51" s="411"/>
      <c r="G51" s="411"/>
      <c r="H51" s="411"/>
      <c r="I51" s="411"/>
      <c r="J51" s="411"/>
      <c r="K51" s="412"/>
      <c r="L51" s="380"/>
      <c r="M51" s="381"/>
      <c r="N51" s="382"/>
      <c r="O51" s="380"/>
      <c r="P51" s="381"/>
      <c r="Q51" s="382"/>
      <c r="R51" s="380"/>
      <c r="S51" s="381"/>
      <c r="T51" s="382"/>
      <c r="U51" s="380"/>
      <c r="V51" s="381"/>
      <c r="W51" s="382"/>
      <c r="X51" s="380"/>
      <c r="Y51" s="381"/>
      <c r="Z51" s="382"/>
      <c r="AA51" s="380"/>
      <c r="AB51" s="381"/>
      <c r="AC51" s="382"/>
      <c r="AD51" s="389">
        <f t="shared" ref="AD51:AD52" si="3">(L51-O51)*1+O51*1.4+(U51-X51)*1+X51*1.4</f>
        <v>0</v>
      </c>
      <c r="AE51" s="390"/>
      <c r="AF51" s="391"/>
    </row>
    <row r="52" spans="2:32" ht="14.25" customHeight="1">
      <c r="B52" s="413" t="s">
        <v>272</v>
      </c>
      <c r="C52" s="414"/>
      <c r="D52" s="414"/>
      <c r="E52" s="414"/>
      <c r="F52" s="414"/>
      <c r="G52" s="414"/>
      <c r="H52" s="414"/>
      <c r="I52" s="414"/>
      <c r="J52" s="414"/>
      <c r="K52" s="415"/>
      <c r="L52" s="383"/>
      <c r="M52" s="384"/>
      <c r="N52" s="385"/>
      <c r="O52" s="383"/>
      <c r="P52" s="384"/>
      <c r="Q52" s="385"/>
      <c r="R52" s="383"/>
      <c r="S52" s="384"/>
      <c r="T52" s="385"/>
      <c r="U52" s="383"/>
      <c r="V52" s="384"/>
      <c r="W52" s="385"/>
      <c r="X52" s="383"/>
      <c r="Y52" s="384"/>
      <c r="Z52" s="385"/>
      <c r="AA52" s="383"/>
      <c r="AB52" s="384"/>
      <c r="AC52" s="385"/>
      <c r="AD52" s="392">
        <f t="shared" si="3"/>
        <v>0</v>
      </c>
      <c r="AE52" s="393"/>
      <c r="AF52" s="394"/>
    </row>
    <row r="53" spans="2:32" ht="14.25" customHeight="1">
      <c r="B53" s="421" t="s">
        <v>155</v>
      </c>
      <c r="C53" s="422"/>
      <c r="D53" s="422"/>
      <c r="E53" s="422"/>
      <c r="F53" s="422"/>
      <c r="G53" s="422"/>
      <c r="H53" s="422"/>
      <c r="I53" s="422"/>
      <c r="J53" s="138"/>
      <c r="K53" s="154"/>
      <c r="L53" s="289"/>
      <c r="M53" s="366"/>
      <c r="N53" s="367"/>
      <c r="O53" s="289"/>
      <c r="P53" s="202"/>
      <c r="Q53" s="203"/>
      <c r="R53" s="289"/>
      <c r="S53" s="366"/>
      <c r="T53" s="367"/>
      <c r="U53" s="201"/>
      <c r="V53" s="202"/>
      <c r="W53" s="203"/>
      <c r="X53" s="289"/>
      <c r="Y53" s="202"/>
      <c r="Z53" s="203"/>
      <c r="AA53" s="201"/>
      <c r="AB53" s="202"/>
      <c r="AC53" s="203"/>
      <c r="AD53" s="314">
        <f t="shared" si="2"/>
        <v>0</v>
      </c>
      <c r="AE53" s="247"/>
      <c r="AF53" s="255"/>
    </row>
    <row r="54" spans="2:32" ht="11.25" customHeight="1">
      <c r="B54" s="416" t="s">
        <v>176</v>
      </c>
      <c r="C54" s="417"/>
      <c r="D54" s="417"/>
      <c r="E54" s="417"/>
      <c r="F54" s="417"/>
      <c r="G54" s="417"/>
      <c r="H54" s="417"/>
      <c r="I54" s="417"/>
      <c r="J54" s="417"/>
      <c r="K54" s="418"/>
      <c r="L54" s="289"/>
      <c r="M54" s="366"/>
      <c r="N54" s="367"/>
      <c r="O54" s="289"/>
      <c r="P54" s="202"/>
      <c r="Q54" s="203"/>
      <c r="R54" s="289"/>
      <c r="S54" s="366"/>
      <c r="T54" s="367"/>
      <c r="U54" s="201"/>
      <c r="V54" s="202"/>
      <c r="W54" s="203"/>
      <c r="X54" s="289"/>
      <c r="Y54" s="202"/>
      <c r="Z54" s="203"/>
      <c r="AA54" s="201"/>
      <c r="AB54" s="202"/>
      <c r="AC54" s="203"/>
      <c r="AD54" s="314">
        <f t="shared" si="2"/>
        <v>0</v>
      </c>
      <c r="AE54" s="247"/>
      <c r="AF54" s="255"/>
    </row>
    <row r="55" spans="2:32" ht="9" customHeight="1">
      <c r="B55" s="410" t="s">
        <v>156</v>
      </c>
      <c r="C55" s="411"/>
      <c r="D55" s="411"/>
      <c r="E55" s="411"/>
      <c r="F55" s="411"/>
      <c r="G55" s="411"/>
      <c r="H55" s="411"/>
      <c r="I55" s="411"/>
      <c r="J55" s="411"/>
      <c r="K55" s="412"/>
      <c r="L55" s="301"/>
      <c r="M55" s="302"/>
      <c r="N55" s="303"/>
      <c r="O55" s="301"/>
      <c r="P55" s="302"/>
      <c r="Q55" s="303"/>
      <c r="R55" s="301"/>
      <c r="S55" s="302"/>
      <c r="T55" s="303"/>
      <c r="U55" s="380"/>
      <c r="V55" s="381"/>
      <c r="W55" s="382"/>
      <c r="X55" s="301"/>
      <c r="Y55" s="302"/>
      <c r="Z55" s="303"/>
      <c r="AA55" s="380"/>
      <c r="AB55" s="381"/>
      <c r="AC55" s="382"/>
      <c r="AD55" s="389">
        <f t="shared" si="2"/>
        <v>0</v>
      </c>
      <c r="AE55" s="390"/>
      <c r="AF55" s="391"/>
    </row>
    <row r="56" spans="2:32">
      <c r="B56" s="419" t="s">
        <v>157</v>
      </c>
      <c r="C56" s="420"/>
      <c r="D56" s="420"/>
      <c r="E56" s="420"/>
      <c r="F56" s="420"/>
      <c r="G56" s="420"/>
      <c r="H56" s="420"/>
      <c r="I56" s="420"/>
      <c r="J56" s="158"/>
      <c r="K56" s="157"/>
      <c r="L56" s="374"/>
      <c r="M56" s="375"/>
      <c r="N56" s="376"/>
      <c r="O56" s="374"/>
      <c r="P56" s="375"/>
      <c r="Q56" s="376"/>
      <c r="R56" s="374"/>
      <c r="S56" s="375"/>
      <c r="T56" s="376"/>
      <c r="U56" s="383"/>
      <c r="V56" s="384"/>
      <c r="W56" s="385"/>
      <c r="X56" s="374"/>
      <c r="Y56" s="375"/>
      <c r="Z56" s="376"/>
      <c r="AA56" s="383"/>
      <c r="AB56" s="384"/>
      <c r="AC56" s="385"/>
      <c r="AD56" s="392">
        <f t="shared" si="2"/>
        <v>0</v>
      </c>
      <c r="AE56" s="393"/>
      <c r="AF56" s="394"/>
    </row>
    <row r="57" spans="2:32">
      <c r="R57" s="400"/>
      <c r="S57" s="400"/>
      <c r="T57" s="400"/>
      <c r="U57" s="400"/>
      <c r="V57" s="19"/>
      <c r="W57" s="19"/>
      <c r="X57" s="19"/>
      <c r="Y57" s="19"/>
      <c r="AA57" s="400"/>
      <c r="AB57" s="400"/>
      <c r="AC57" s="400"/>
      <c r="AD57" s="400"/>
      <c r="AE57" s="19"/>
      <c r="AF57" s="19"/>
    </row>
  </sheetData>
  <sheetProtection algorithmName="SHA-512" hashValue="6BVFgExsEnrJmN0iLA938uJaLav72VL54R5sGNchIfChRubJZ4X1aOalr+jXIJhAQpr59sCsDWMtbL91esC43g==" saltValue="C/fVhDaxTAowxJvknVEuXA==" spinCount="100000" sheet="1" objects="1" scenarios="1"/>
  <protectedRanges>
    <protectedRange sqref="E9:O9" name="範囲1_1_3"/>
  </protectedRanges>
  <mergeCells count="306">
    <mergeCell ref="B16:I16"/>
    <mergeCell ref="E9:O9"/>
    <mergeCell ref="B9:D9"/>
    <mergeCell ref="L12:T12"/>
    <mergeCell ref="U12:AC12"/>
    <mergeCell ref="AA13:AC13"/>
    <mergeCell ref="AD13:AF13"/>
    <mergeCell ref="B15:I15"/>
    <mergeCell ref="L15:N15"/>
    <mergeCell ref="O15:Q15"/>
    <mergeCell ref="R15:T15"/>
    <mergeCell ref="U15:W15"/>
    <mergeCell ref="X15:Z15"/>
    <mergeCell ref="B12:K13"/>
    <mergeCell ref="AD12:AF12"/>
    <mergeCell ref="L13:N13"/>
    <mergeCell ref="O13:Q13"/>
    <mergeCell ref="R13:T13"/>
    <mergeCell ref="U13:W13"/>
    <mergeCell ref="X13:Z13"/>
    <mergeCell ref="AA15:AC15"/>
    <mergeCell ref="AD15:AF15"/>
    <mergeCell ref="L16:N16"/>
    <mergeCell ref="O16:Q16"/>
    <mergeCell ref="AD17:AF17"/>
    <mergeCell ref="R57:U57"/>
    <mergeCell ref="AA57:AD57"/>
    <mergeCell ref="AA18:AC18"/>
    <mergeCell ref="AD18:AF18"/>
    <mergeCell ref="AA19:AC19"/>
    <mergeCell ref="AD19:AF19"/>
    <mergeCell ref="AA22:AC22"/>
    <mergeCell ref="AD22:AF22"/>
    <mergeCell ref="AA23:AC23"/>
    <mergeCell ref="AD23:AF23"/>
    <mergeCell ref="AD20:AF20"/>
    <mergeCell ref="R21:T21"/>
    <mergeCell ref="U21:W21"/>
    <mergeCell ref="X21:Z21"/>
    <mergeCell ref="AA21:AC21"/>
    <mergeCell ref="AD21:AF21"/>
    <mergeCell ref="AD24:AF24"/>
    <mergeCell ref="AA28:AC28"/>
    <mergeCell ref="AD34:AF34"/>
    <mergeCell ref="AA39:AC39"/>
    <mergeCell ref="AD39:AF39"/>
    <mergeCell ref="AA41:AC41"/>
    <mergeCell ref="AD41:AF41"/>
    <mergeCell ref="R16:T16"/>
    <mergeCell ref="U16:W16"/>
    <mergeCell ref="X16:Z16"/>
    <mergeCell ref="AA16:AC16"/>
    <mergeCell ref="AD16:AF16"/>
    <mergeCell ref="B19:I19"/>
    <mergeCell ref="L19:N19"/>
    <mergeCell ref="O19:Q19"/>
    <mergeCell ref="R19:T19"/>
    <mergeCell ref="U19:W19"/>
    <mergeCell ref="X19:Z19"/>
    <mergeCell ref="B18:I18"/>
    <mergeCell ref="L18:N18"/>
    <mergeCell ref="O18:Q18"/>
    <mergeCell ref="R18:T18"/>
    <mergeCell ref="U18:W18"/>
    <mergeCell ref="X18:Z18"/>
    <mergeCell ref="B17:I17"/>
    <mergeCell ref="L17:N17"/>
    <mergeCell ref="O17:Q17"/>
    <mergeCell ref="R17:T17"/>
    <mergeCell ref="U17:W17"/>
    <mergeCell ref="X17:Z17"/>
    <mergeCell ref="AA17:AC17"/>
    <mergeCell ref="B20:I20"/>
    <mergeCell ref="L20:N20"/>
    <mergeCell ref="O20:Q20"/>
    <mergeCell ref="R20:T20"/>
    <mergeCell ref="U20:W20"/>
    <mergeCell ref="X20:Z20"/>
    <mergeCell ref="AA20:AC20"/>
    <mergeCell ref="B21:I21"/>
    <mergeCell ref="L21:N21"/>
    <mergeCell ref="O21:Q21"/>
    <mergeCell ref="B23:K23"/>
    <mergeCell ref="L23:N23"/>
    <mergeCell ref="O23:Q23"/>
    <mergeCell ref="R23:T23"/>
    <mergeCell ref="U23:W23"/>
    <mergeCell ref="X23:Z23"/>
    <mergeCell ref="B22:I22"/>
    <mergeCell ref="L22:N22"/>
    <mergeCell ref="O22:Q22"/>
    <mergeCell ref="R22:T22"/>
    <mergeCell ref="U22:W22"/>
    <mergeCell ref="X22:Z22"/>
    <mergeCell ref="B25:K25"/>
    <mergeCell ref="L25:N25"/>
    <mergeCell ref="O25:Q25"/>
    <mergeCell ref="R25:T25"/>
    <mergeCell ref="U25:W25"/>
    <mergeCell ref="X25:Z25"/>
    <mergeCell ref="AA25:AC25"/>
    <mergeCell ref="AD25:AF25"/>
    <mergeCell ref="B24:I24"/>
    <mergeCell ref="L24:N24"/>
    <mergeCell ref="O24:Q24"/>
    <mergeCell ref="R24:T24"/>
    <mergeCell ref="U24:W24"/>
    <mergeCell ref="X24:Z24"/>
    <mergeCell ref="AA24:AC24"/>
    <mergeCell ref="B26:I26"/>
    <mergeCell ref="L26:N26"/>
    <mergeCell ref="O26:Q26"/>
    <mergeCell ref="R26:T26"/>
    <mergeCell ref="U26:W26"/>
    <mergeCell ref="X26:Z26"/>
    <mergeCell ref="AA26:AC26"/>
    <mergeCell ref="AD26:AF26"/>
    <mergeCell ref="B29:I29"/>
    <mergeCell ref="L29:N29"/>
    <mergeCell ref="O29:Q29"/>
    <mergeCell ref="R29:T29"/>
    <mergeCell ref="U29:W29"/>
    <mergeCell ref="X29:Z29"/>
    <mergeCell ref="AA29:AC29"/>
    <mergeCell ref="AD29:AF29"/>
    <mergeCell ref="AA27:AC27"/>
    <mergeCell ref="AD27:AF27"/>
    <mergeCell ref="B28:I28"/>
    <mergeCell ref="L28:N28"/>
    <mergeCell ref="O28:Q28"/>
    <mergeCell ref="R28:T28"/>
    <mergeCell ref="U28:W28"/>
    <mergeCell ref="X28:Z28"/>
    <mergeCell ref="B27:I27"/>
    <mergeCell ref="L27:N27"/>
    <mergeCell ref="O27:Q27"/>
    <mergeCell ref="R27:T27"/>
    <mergeCell ref="U27:W27"/>
    <mergeCell ref="X27:Z27"/>
    <mergeCell ref="AD28:AF28"/>
    <mergeCell ref="B31:I31"/>
    <mergeCell ref="L31:N31"/>
    <mergeCell ref="O31:Q31"/>
    <mergeCell ref="R31:T31"/>
    <mergeCell ref="U31:W31"/>
    <mergeCell ref="X31:Z31"/>
    <mergeCell ref="AA31:AC31"/>
    <mergeCell ref="AD31:AF31"/>
    <mergeCell ref="B32:I32"/>
    <mergeCell ref="L32:N32"/>
    <mergeCell ref="O32:Q32"/>
    <mergeCell ref="R32:T32"/>
    <mergeCell ref="U32:W32"/>
    <mergeCell ref="X32:Z32"/>
    <mergeCell ref="AA32:AC32"/>
    <mergeCell ref="AD32:AF32"/>
    <mergeCell ref="AA33:AC33"/>
    <mergeCell ref="AD33:AF33"/>
    <mergeCell ref="B34:I34"/>
    <mergeCell ref="L34:N34"/>
    <mergeCell ref="O34:Q34"/>
    <mergeCell ref="R34:T34"/>
    <mergeCell ref="U34:W34"/>
    <mergeCell ref="X34:Z34"/>
    <mergeCell ref="AA34:AC34"/>
    <mergeCell ref="B33:I33"/>
    <mergeCell ref="L33:N33"/>
    <mergeCell ref="O33:Q33"/>
    <mergeCell ref="R33:T33"/>
    <mergeCell ref="U33:W33"/>
    <mergeCell ref="X33:Z33"/>
    <mergeCell ref="B38:I38"/>
    <mergeCell ref="L38:N38"/>
    <mergeCell ref="O38:Q38"/>
    <mergeCell ref="R38:T38"/>
    <mergeCell ref="U38:W38"/>
    <mergeCell ref="X38:Z38"/>
    <mergeCell ref="AA38:AC38"/>
    <mergeCell ref="AD38:AF38"/>
    <mergeCell ref="B35:I35"/>
    <mergeCell ref="L35:N35"/>
    <mergeCell ref="O35:Q35"/>
    <mergeCell ref="R35:T35"/>
    <mergeCell ref="U35:W35"/>
    <mergeCell ref="X35:Z35"/>
    <mergeCell ref="AA35:AC35"/>
    <mergeCell ref="AD35:AF35"/>
    <mergeCell ref="B36:I36"/>
    <mergeCell ref="L36:N36"/>
    <mergeCell ref="O36:Q36"/>
    <mergeCell ref="R36:T36"/>
    <mergeCell ref="U36:W36"/>
    <mergeCell ref="X36:Z36"/>
    <mergeCell ref="AA36:AC36"/>
    <mergeCell ref="AD36:AF36"/>
    <mergeCell ref="B41:I41"/>
    <mergeCell ref="L41:N41"/>
    <mergeCell ref="O41:Q41"/>
    <mergeCell ref="R41:T41"/>
    <mergeCell ref="U41:W41"/>
    <mergeCell ref="X41:Z41"/>
    <mergeCell ref="B39:I39"/>
    <mergeCell ref="L39:N39"/>
    <mergeCell ref="O39:Q39"/>
    <mergeCell ref="R39:T39"/>
    <mergeCell ref="U39:W39"/>
    <mergeCell ref="X39:Z39"/>
    <mergeCell ref="AA42:AC42"/>
    <mergeCell ref="AD42:AF42"/>
    <mergeCell ref="B44:I44"/>
    <mergeCell ref="L44:N44"/>
    <mergeCell ref="O44:Q44"/>
    <mergeCell ref="R44:T44"/>
    <mergeCell ref="U44:W44"/>
    <mergeCell ref="X44:Z44"/>
    <mergeCell ref="AA44:AC44"/>
    <mergeCell ref="AD44:AF44"/>
    <mergeCell ref="AA43:AC43"/>
    <mergeCell ref="AD43:AF43"/>
    <mergeCell ref="O47:Q47"/>
    <mergeCell ref="R47:T47"/>
    <mergeCell ref="U47:W47"/>
    <mergeCell ref="X47:Z47"/>
    <mergeCell ref="B42:I42"/>
    <mergeCell ref="L42:N42"/>
    <mergeCell ref="O42:Q42"/>
    <mergeCell ref="R42:T42"/>
    <mergeCell ref="U42:W42"/>
    <mergeCell ref="X42:Z42"/>
    <mergeCell ref="B43:K43"/>
    <mergeCell ref="L43:N43"/>
    <mergeCell ref="O43:Q43"/>
    <mergeCell ref="R43:T43"/>
    <mergeCell ref="U43:W43"/>
    <mergeCell ref="X43:Z43"/>
    <mergeCell ref="B53:I53"/>
    <mergeCell ref="L53:N53"/>
    <mergeCell ref="O53:Q53"/>
    <mergeCell ref="R53:T53"/>
    <mergeCell ref="AA47:AC47"/>
    <mergeCell ref="AD47:AF47"/>
    <mergeCell ref="AA48:AC48"/>
    <mergeCell ref="AD48:AF48"/>
    <mergeCell ref="B46:I46"/>
    <mergeCell ref="L46:N46"/>
    <mergeCell ref="O46:Q46"/>
    <mergeCell ref="R46:T46"/>
    <mergeCell ref="U46:W46"/>
    <mergeCell ref="X46:Z46"/>
    <mergeCell ref="AA46:AC46"/>
    <mergeCell ref="AD46:AF46"/>
    <mergeCell ref="B48:K48"/>
    <mergeCell ref="L48:N48"/>
    <mergeCell ref="O48:Q48"/>
    <mergeCell ref="R48:T48"/>
    <mergeCell ref="U48:W48"/>
    <mergeCell ref="X48:Z48"/>
    <mergeCell ref="B47:I47"/>
    <mergeCell ref="L47:N47"/>
    <mergeCell ref="L50:N50"/>
    <mergeCell ref="O50:Q50"/>
    <mergeCell ref="R50:T50"/>
    <mergeCell ref="U50:W50"/>
    <mergeCell ref="X50:Z50"/>
    <mergeCell ref="AA50:AC50"/>
    <mergeCell ref="AD50:AF50"/>
    <mergeCell ref="B49:K49"/>
    <mergeCell ref="L49:N49"/>
    <mergeCell ref="O49:Q49"/>
    <mergeCell ref="R49:T49"/>
    <mergeCell ref="U49:W49"/>
    <mergeCell ref="X49:Z49"/>
    <mergeCell ref="AA49:AC49"/>
    <mergeCell ref="C6:AE7"/>
    <mergeCell ref="AD54:AF54"/>
    <mergeCell ref="B55:K55"/>
    <mergeCell ref="L55:N56"/>
    <mergeCell ref="O55:Q56"/>
    <mergeCell ref="R55:T56"/>
    <mergeCell ref="U55:W56"/>
    <mergeCell ref="X55:Z56"/>
    <mergeCell ref="AA55:AC56"/>
    <mergeCell ref="AD55:AF56"/>
    <mergeCell ref="B54:K54"/>
    <mergeCell ref="L54:N54"/>
    <mergeCell ref="O54:Q54"/>
    <mergeCell ref="R54:T54"/>
    <mergeCell ref="U54:W54"/>
    <mergeCell ref="X54:Z54"/>
    <mergeCell ref="AA54:AC54"/>
    <mergeCell ref="U53:W53"/>
    <mergeCell ref="X53:Z53"/>
    <mergeCell ref="B56:I56"/>
    <mergeCell ref="AA53:AC53"/>
    <mergeCell ref="AD53:AF53"/>
    <mergeCell ref="AD49:AF49"/>
    <mergeCell ref="B50:I50"/>
    <mergeCell ref="B51:K51"/>
    <mergeCell ref="L51:N52"/>
    <mergeCell ref="O51:Q52"/>
    <mergeCell ref="R51:T52"/>
    <mergeCell ref="U51:W52"/>
    <mergeCell ref="X51:Z52"/>
    <mergeCell ref="AA51:AC52"/>
    <mergeCell ref="AD51:AF52"/>
    <mergeCell ref="B52:K52"/>
  </mergeCells>
  <phoneticPr fontId="4"/>
  <conditionalFormatting sqref="L31:N36 U41:W42 L41:N44 U43 U44:W44">
    <cfRule type="expression" dxfId="1" priority="2">
      <formula>AND(L31&lt;O31,O31&gt;0)</formula>
    </cfRule>
  </conditionalFormatting>
  <conditionalFormatting sqref="U31:W36 L38:N39 U38:W39 L46:N56 U46:W56">
    <cfRule type="expression" dxfId="0" priority="3">
      <formula>AND(L31&lt;O31,O31&gt;0)</formula>
    </cfRule>
  </conditionalFormatting>
  <printOptions horizontalCentered="1"/>
  <pageMargins left="0.78740157480314965" right="0.55118110236220474" top="0.78740157480314965" bottom="0.59055118110236227" header="0.51181102362204722" footer="0.51181102362204722"/>
  <pageSetup paperSize="9" scale="9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AI48"/>
  <sheetViews>
    <sheetView showGridLines="0" showZeros="0" zoomScaleNormal="100" workbookViewId="0">
      <selection activeCell="C6" sqref="C6:AE7"/>
    </sheetView>
  </sheetViews>
  <sheetFormatPr defaultColWidth="9" defaultRowHeight="13.5"/>
  <cols>
    <col min="1" max="1" width="1.875" style="21" customWidth="1"/>
    <col min="2" max="10" width="3" style="21" customWidth="1"/>
    <col min="11" max="11" width="5.375" style="21" customWidth="1"/>
    <col min="12" max="19" width="2.5" style="21" customWidth="1"/>
    <col min="20" max="23" width="2.5" style="1" customWidth="1"/>
    <col min="24" max="25" width="2.5" style="21" customWidth="1"/>
    <col min="26" max="34" width="2.5" style="1" customWidth="1"/>
    <col min="35" max="35" width="2.25" style="1" customWidth="1"/>
    <col min="36" max="16384" width="9" style="1"/>
  </cols>
  <sheetData>
    <row r="1" spans="1:33" s="2" customFormat="1" ht="12" customHeight="1">
      <c r="A1" s="63" t="s">
        <v>9</v>
      </c>
      <c r="B1" s="63"/>
      <c r="C1" s="63"/>
      <c r="D1" s="63"/>
      <c r="E1" s="63"/>
      <c r="F1" s="64"/>
      <c r="G1" s="63"/>
      <c r="H1" s="63"/>
      <c r="I1" s="63"/>
      <c r="J1" s="63"/>
      <c r="K1" s="63"/>
      <c r="L1" s="63"/>
      <c r="M1" s="63"/>
      <c r="N1" s="63"/>
      <c r="O1" s="63"/>
      <c r="P1" s="63"/>
      <c r="Q1" s="63"/>
      <c r="R1" s="63"/>
      <c r="S1" s="63"/>
      <c r="T1" s="65"/>
      <c r="U1" s="63"/>
      <c r="V1" s="63"/>
      <c r="W1" s="63"/>
      <c r="X1" s="63"/>
      <c r="Y1" s="63"/>
      <c r="Z1" s="63"/>
      <c r="AA1" s="63"/>
      <c r="AB1" s="63"/>
      <c r="AC1" s="63"/>
      <c r="AD1" s="63"/>
      <c r="AE1" s="63"/>
      <c r="AF1" s="66"/>
      <c r="AG1" s="79" t="s">
        <v>198</v>
      </c>
    </row>
    <row r="2" spans="1:33">
      <c r="A2" s="68"/>
      <c r="B2" s="68"/>
      <c r="C2" s="68"/>
      <c r="D2" s="68"/>
      <c r="E2" s="68"/>
      <c r="F2" s="68"/>
      <c r="G2" s="68"/>
      <c r="H2" s="68"/>
      <c r="I2" s="68"/>
      <c r="J2" s="68"/>
      <c r="K2" s="68"/>
      <c r="L2" s="68"/>
      <c r="M2" s="68"/>
      <c r="N2" s="68"/>
      <c r="O2" s="68"/>
      <c r="P2" s="68"/>
      <c r="Q2" s="68"/>
      <c r="R2" s="63"/>
      <c r="S2" s="63"/>
      <c r="T2" s="63"/>
      <c r="U2" s="63"/>
      <c r="V2" s="63"/>
      <c r="W2" s="63"/>
      <c r="X2" s="63"/>
      <c r="Y2" s="63"/>
      <c r="Z2" s="63"/>
      <c r="AA2" s="63"/>
      <c r="AB2" s="63"/>
      <c r="AC2" s="63"/>
      <c r="AD2" s="63"/>
      <c r="AE2" s="63"/>
      <c r="AF2" s="63"/>
      <c r="AG2" s="67" t="s">
        <v>200</v>
      </c>
    </row>
    <row r="3" spans="1:33" ht="9" customHeight="1">
      <c r="B3" s="53"/>
      <c r="C3" s="53"/>
      <c r="D3" s="53"/>
      <c r="E3" s="53"/>
      <c r="F3" s="53"/>
      <c r="G3" s="53"/>
      <c r="H3" s="53"/>
      <c r="I3" s="53"/>
      <c r="J3" s="53"/>
      <c r="K3" s="53"/>
      <c r="L3" s="53"/>
      <c r="M3" s="53"/>
      <c r="N3" s="53"/>
      <c r="O3" s="53"/>
      <c r="P3" s="53"/>
      <c r="Q3" s="53"/>
      <c r="R3" s="53"/>
      <c r="S3" s="69"/>
      <c r="X3" s="53"/>
      <c r="Y3" s="69"/>
    </row>
    <row r="4" spans="1:33" ht="13.5" customHeight="1">
      <c r="B4" s="101" t="s">
        <v>282</v>
      </c>
      <c r="C4" s="1"/>
      <c r="D4" s="53"/>
      <c r="E4" s="53"/>
      <c r="F4" s="53"/>
      <c r="G4" s="53"/>
      <c r="H4" s="53"/>
      <c r="I4" s="53"/>
      <c r="J4" s="53"/>
      <c r="K4" s="53"/>
      <c r="L4" s="53"/>
      <c r="M4" s="53"/>
      <c r="N4" s="53"/>
      <c r="O4" s="53"/>
      <c r="P4" s="53"/>
      <c r="Q4" s="53"/>
      <c r="R4" s="53"/>
      <c r="S4" s="69"/>
      <c r="X4" s="53"/>
      <c r="Y4" s="69"/>
    </row>
    <row r="5" spans="1:33" ht="13.5" customHeight="1">
      <c r="B5" s="53"/>
      <c r="C5" s="53"/>
      <c r="D5" s="53"/>
      <c r="E5" s="53"/>
      <c r="F5" s="53"/>
      <c r="G5" s="53"/>
      <c r="H5" s="53"/>
      <c r="I5" s="53"/>
      <c r="J5" s="53"/>
      <c r="K5" s="53"/>
      <c r="L5" s="53"/>
      <c r="M5" s="53"/>
      <c r="N5" s="53"/>
      <c r="O5" s="53"/>
      <c r="P5" s="53"/>
      <c r="Q5" s="53"/>
      <c r="R5" s="53"/>
      <c r="S5" s="69"/>
      <c r="X5" s="53"/>
      <c r="Y5" s="69"/>
    </row>
    <row r="6" spans="1:33" ht="15" customHeight="1">
      <c r="B6" s="53"/>
      <c r="C6" s="277" t="s">
        <v>217</v>
      </c>
      <c r="D6" s="278"/>
      <c r="E6" s="278"/>
      <c r="F6" s="278"/>
      <c r="G6" s="278"/>
      <c r="H6" s="278"/>
      <c r="I6" s="278"/>
      <c r="J6" s="278"/>
      <c r="K6" s="278"/>
      <c r="L6" s="278"/>
      <c r="M6" s="278"/>
      <c r="N6" s="278"/>
      <c r="O6" s="278"/>
      <c r="P6" s="278"/>
      <c r="Q6" s="278"/>
      <c r="R6" s="278"/>
      <c r="S6" s="278"/>
      <c r="T6" s="278"/>
      <c r="U6" s="278"/>
      <c r="V6" s="278"/>
      <c r="W6" s="278"/>
      <c r="X6" s="278"/>
      <c r="Y6" s="278"/>
      <c r="Z6" s="278"/>
      <c r="AA6" s="278"/>
      <c r="AB6" s="278"/>
      <c r="AC6" s="278"/>
      <c r="AD6" s="278"/>
      <c r="AE6" s="279"/>
      <c r="AF6"/>
    </row>
    <row r="7" spans="1:33" ht="15" customHeight="1">
      <c r="B7" s="53"/>
      <c r="C7" s="280"/>
      <c r="D7" s="281"/>
      <c r="E7" s="281"/>
      <c r="F7" s="281"/>
      <c r="G7" s="281"/>
      <c r="H7" s="281"/>
      <c r="I7" s="281"/>
      <c r="J7" s="281"/>
      <c r="K7" s="281"/>
      <c r="L7" s="281"/>
      <c r="M7" s="281"/>
      <c r="N7" s="281"/>
      <c r="O7" s="281"/>
      <c r="P7" s="281"/>
      <c r="Q7" s="281"/>
      <c r="R7" s="281"/>
      <c r="S7" s="281"/>
      <c r="T7" s="281"/>
      <c r="U7" s="281"/>
      <c r="V7" s="281"/>
      <c r="W7" s="281"/>
      <c r="X7" s="281"/>
      <c r="Y7" s="281"/>
      <c r="Z7" s="281"/>
      <c r="AA7" s="281"/>
      <c r="AB7" s="281"/>
      <c r="AC7" s="281"/>
      <c r="AD7" s="281"/>
      <c r="AE7" s="282"/>
      <c r="AF7"/>
    </row>
    <row r="8" spans="1:33" ht="11.25" customHeight="1">
      <c r="B8" s="53"/>
      <c r="C8" s="53"/>
      <c r="D8" s="53"/>
      <c r="E8" s="53"/>
      <c r="F8" s="70"/>
      <c r="G8" s="53"/>
      <c r="H8" s="53"/>
      <c r="I8" s="53"/>
      <c r="J8" s="53"/>
      <c r="K8" s="53"/>
      <c r="L8" s="53"/>
      <c r="M8" s="53"/>
      <c r="N8" s="53"/>
      <c r="O8" s="53"/>
      <c r="P8" s="53"/>
      <c r="Q8" s="53"/>
      <c r="R8" s="53"/>
      <c r="S8" s="53"/>
      <c r="X8" s="53"/>
      <c r="Y8" s="53"/>
    </row>
    <row r="9" spans="1:33" ht="24" customHeight="1">
      <c r="B9" s="308" t="s">
        <v>34</v>
      </c>
      <c r="C9" s="309"/>
      <c r="D9" s="310"/>
      <c r="E9" s="311">
        <f>'１'!F14</f>
        <v>0</v>
      </c>
      <c r="F9" s="312"/>
      <c r="G9" s="312"/>
      <c r="H9" s="312"/>
      <c r="I9" s="312"/>
      <c r="J9" s="312"/>
      <c r="K9" s="312"/>
      <c r="L9" s="312"/>
      <c r="M9" s="312"/>
      <c r="N9" s="312"/>
      <c r="O9" s="313"/>
      <c r="P9" s="73"/>
      <c r="Q9" s="72"/>
      <c r="R9" s="72"/>
      <c r="S9" s="53"/>
      <c r="X9" s="72"/>
      <c r="Y9" s="53"/>
      <c r="AD9" s="71"/>
    </row>
    <row r="10" spans="1:33" ht="9" customHeight="1">
      <c r="B10" s="58"/>
      <c r="C10" s="58"/>
      <c r="D10" s="58"/>
      <c r="E10" s="53"/>
      <c r="F10" s="70"/>
      <c r="G10" s="53"/>
      <c r="H10" s="53"/>
      <c r="I10" s="53"/>
      <c r="J10" s="53"/>
      <c r="K10" s="53"/>
      <c r="L10" s="53"/>
      <c r="M10" s="53"/>
      <c r="N10" s="53"/>
      <c r="O10" s="53"/>
      <c r="P10" s="53"/>
      <c r="Q10" s="53"/>
      <c r="R10" s="53"/>
      <c r="S10" s="53"/>
      <c r="X10" s="53"/>
      <c r="Y10" s="53"/>
    </row>
    <row r="11" spans="1:33" ht="10.5" customHeight="1">
      <c r="B11" s="53"/>
      <c r="C11" s="53"/>
      <c r="D11" s="53"/>
      <c r="E11" s="53"/>
      <c r="F11" s="70"/>
      <c r="G11" s="53"/>
      <c r="H11" s="53"/>
      <c r="I11" s="53"/>
      <c r="J11" s="53"/>
      <c r="K11" s="53"/>
      <c r="L11" s="53"/>
      <c r="M11" s="53"/>
      <c r="N11" s="53"/>
      <c r="O11" s="53"/>
      <c r="P11" s="53"/>
      <c r="Q11" s="53"/>
      <c r="R11" s="53"/>
      <c r="S11" s="53"/>
      <c r="X11" s="53"/>
      <c r="Y11" s="53"/>
    </row>
    <row r="12" spans="1:33" ht="15" customHeight="1">
      <c r="B12" s="317"/>
      <c r="C12" s="357"/>
      <c r="D12" s="357"/>
      <c r="E12" s="357"/>
      <c r="F12" s="357"/>
      <c r="G12" s="357"/>
      <c r="H12" s="357"/>
      <c r="I12" s="357"/>
      <c r="J12" s="357"/>
      <c r="K12" s="358"/>
      <c r="L12" s="314" t="s">
        <v>11</v>
      </c>
      <c r="M12" s="315"/>
      <c r="N12" s="315"/>
      <c r="O12" s="315"/>
      <c r="P12" s="315"/>
      <c r="Q12" s="315"/>
      <c r="R12" s="315"/>
      <c r="S12" s="315"/>
      <c r="T12" s="316"/>
      <c r="U12" s="315" t="s">
        <v>52</v>
      </c>
      <c r="V12" s="315"/>
      <c r="W12" s="315"/>
      <c r="X12" s="315"/>
      <c r="Y12" s="315"/>
      <c r="Z12" s="315"/>
      <c r="AA12" s="315"/>
      <c r="AB12" s="315"/>
      <c r="AC12" s="316"/>
      <c r="AD12" s="314" t="s">
        <v>30</v>
      </c>
      <c r="AE12" s="347"/>
      <c r="AF12" s="348"/>
    </row>
    <row r="13" spans="1:33" ht="22.5" customHeight="1">
      <c r="B13" s="359"/>
      <c r="C13" s="360"/>
      <c r="D13" s="360"/>
      <c r="E13" s="360"/>
      <c r="F13" s="360"/>
      <c r="G13" s="360"/>
      <c r="H13" s="360"/>
      <c r="I13" s="360"/>
      <c r="J13" s="360"/>
      <c r="K13" s="361"/>
      <c r="L13" s="321" t="s">
        <v>194</v>
      </c>
      <c r="M13" s="322"/>
      <c r="N13" s="323"/>
      <c r="O13" s="321" t="s">
        <v>195</v>
      </c>
      <c r="P13" s="322"/>
      <c r="Q13" s="323"/>
      <c r="R13" s="321" t="s">
        <v>66</v>
      </c>
      <c r="S13" s="322"/>
      <c r="T13" s="323"/>
      <c r="U13" s="321" t="s">
        <v>194</v>
      </c>
      <c r="V13" s="322"/>
      <c r="W13" s="323"/>
      <c r="X13" s="321" t="s">
        <v>195</v>
      </c>
      <c r="Y13" s="322"/>
      <c r="Z13" s="323"/>
      <c r="AA13" s="321" t="s">
        <v>66</v>
      </c>
      <c r="AB13" s="322"/>
      <c r="AC13" s="323"/>
      <c r="AD13" s="326" t="s">
        <v>67</v>
      </c>
      <c r="AE13" s="355"/>
      <c r="AF13" s="356"/>
    </row>
    <row r="14" spans="1:33" ht="16.5" customHeight="1">
      <c r="B14" s="146" t="s">
        <v>114</v>
      </c>
      <c r="C14" s="147"/>
      <c r="D14" s="147"/>
      <c r="E14" s="147"/>
      <c r="F14" s="147"/>
      <c r="G14" s="147"/>
      <c r="H14" s="147"/>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7"/>
      <c r="AF14" s="148"/>
    </row>
    <row r="15" spans="1:33" ht="16.5" customHeight="1">
      <c r="B15" s="421" t="s">
        <v>158</v>
      </c>
      <c r="C15" s="422"/>
      <c r="D15" s="422"/>
      <c r="E15" s="422"/>
      <c r="F15" s="422"/>
      <c r="G15" s="422"/>
      <c r="H15" s="422"/>
      <c r="I15" s="422"/>
      <c r="J15" s="422"/>
      <c r="K15" s="423"/>
      <c r="L15" s="289"/>
      <c r="M15" s="202"/>
      <c r="N15" s="203"/>
      <c r="O15" s="274"/>
      <c r="P15" s="275"/>
      <c r="Q15" s="276"/>
      <c r="R15" s="289"/>
      <c r="S15" s="366"/>
      <c r="T15" s="367"/>
      <c r="U15" s="201"/>
      <c r="V15" s="202"/>
      <c r="W15" s="203"/>
      <c r="X15" s="274"/>
      <c r="Y15" s="275"/>
      <c r="Z15" s="276"/>
      <c r="AA15" s="201"/>
      <c r="AB15" s="202"/>
      <c r="AC15" s="203"/>
      <c r="AD15" s="314">
        <f t="shared" ref="AD15:AD25" si="0">L15+U15</f>
        <v>0</v>
      </c>
      <c r="AE15" s="247"/>
      <c r="AF15" s="255"/>
    </row>
    <row r="16" spans="1:33" ht="16.5" customHeight="1">
      <c r="B16" s="421" t="s">
        <v>159</v>
      </c>
      <c r="C16" s="422"/>
      <c r="D16" s="422"/>
      <c r="E16" s="422"/>
      <c r="F16" s="422"/>
      <c r="G16" s="422"/>
      <c r="H16" s="422"/>
      <c r="I16" s="422"/>
      <c r="J16" s="138"/>
      <c r="K16" s="140"/>
      <c r="L16" s="289"/>
      <c r="M16" s="202"/>
      <c r="N16" s="203"/>
      <c r="O16" s="274"/>
      <c r="P16" s="275"/>
      <c r="Q16" s="276"/>
      <c r="R16" s="289"/>
      <c r="S16" s="366"/>
      <c r="T16" s="367"/>
      <c r="U16" s="201"/>
      <c r="V16" s="202"/>
      <c r="W16" s="203"/>
      <c r="X16" s="274"/>
      <c r="Y16" s="275"/>
      <c r="Z16" s="276"/>
      <c r="AA16" s="201"/>
      <c r="AB16" s="202"/>
      <c r="AC16" s="203"/>
      <c r="AD16" s="314">
        <f t="shared" si="0"/>
        <v>0</v>
      </c>
      <c r="AE16" s="247"/>
      <c r="AF16" s="255"/>
    </row>
    <row r="17" spans="2:32" ht="18" customHeight="1">
      <c r="B17" s="410" t="s">
        <v>320</v>
      </c>
      <c r="C17" s="411"/>
      <c r="D17" s="411"/>
      <c r="E17" s="411"/>
      <c r="F17" s="411"/>
      <c r="G17" s="411"/>
      <c r="H17" s="411"/>
      <c r="I17" s="411"/>
      <c r="J17" s="411"/>
      <c r="K17" s="412"/>
      <c r="L17" s="301"/>
      <c r="M17" s="302"/>
      <c r="N17" s="303"/>
      <c r="O17" s="341"/>
      <c r="P17" s="342"/>
      <c r="Q17" s="343"/>
      <c r="R17" s="301"/>
      <c r="S17" s="302"/>
      <c r="T17" s="303"/>
      <c r="U17" s="301"/>
      <c r="V17" s="302"/>
      <c r="W17" s="303"/>
      <c r="X17" s="341"/>
      <c r="Y17" s="342"/>
      <c r="Z17" s="343"/>
      <c r="AA17" s="301"/>
      <c r="AB17" s="302"/>
      <c r="AC17" s="303"/>
      <c r="AD17" s="389">
        <f t="shared" si="0"/>
        <v>0</v>
      </c>
      <c r="AE17" s="390"/>
      <c r="AF17" s="391"/>
    </row>
    <row r="18" spans="2:32" ht="16.5" customHeight="1">
      <c r="B18" s="152" t="s">
        <v>321</v>
      </c>
      <c r="C18" s="138"/>
      <c r="D18" s="138"/>
      <c r="E18" s="138"/>
      <c r="F18" s="138"/>
      <c r="G18" s="138"/>
      <c r="H18" s="138"/>
      <c r="I18" s="138"/>
      <c r="J18" s="138"/>
      <c r="K18" s="155"/>
      <c r="L18" s="289"/>
      <c r="M18" s="202"/>
      <c r="N18" s="203"/>
      <c r="O18" s="274"/>
      <c r="P18" s="275"/>
      <c r="Q18" s="276"/>
      <c r="R18" s="289"/>
      <c r="S18" s="366"/>
      <c r="T18" s="367"/>
      <c r="U18" s="201"/>
      <c r="V18" s="202"/>
      <c r="W18" s="203"/>
      <c r="X18" s="274"/>
      <c r="Y18" s="275"/>
      <c r="Z18" s="276"/>
      <c r="AA18" s="201"/>
      <c r="AB18" s="202"/>
      <c r="AC18" s="203"/>
      <c r="AD18" s="314">
        <f t="shared" si="0"/>
        <v>0</v>
      </c>
      <c r="AE18" s="315"/>
      <c r="AF18" s="316"/>
    </row>
    <row r="19" spans="2:32" ht="10.5" customHeight="1">
      <c r="B19" s="410" t="s">
        <v>322</v>
      </c>
      <c r="C19" s="411"/>
      <c r="D19" s="411"/>
      <c r="E19" s="411"/>
      <c r="F19" s="411"/>
      <c r="G19" s="411"/>
      <c r="H19" s="411"/>
      <c r="I19" s="411"/>
      <c r="J19" s="411"/>
      <c r="K19" s="412"/>
      <c r="L19" s="301"/>
      <c r="M19" s="302"/>
      <c r="N19" s="303"/>
      <c r="O19" s="341"/>
      <c r="P19" s="342"/>
      <c r="Q19" s="343"/>
      <c r="R19" s="301"/>
      <c r="S19" s="302"/>
      <c r="T19" s="303"/>
      <c r="U19" s="380"/>
      <c r="V19" s="381"/>
      <c r="W19" s="382"/>
      <c r="X19" s="341"/>
      <c r="Y19" s="342"/>
      <c r="Z19" s="343"/>
      <c r="AA19" s="380"/>
      <c r="AB19" s="381"/>
      <c r="AC19" s="382"/>
      <c r="AD19" s="389">
        <f t="shared" si="0"/>
        <v>0</v>
      </c>
      <c r="AE19" s="390"/>
      <c r="AF19" s="391"/>
    </row>
    <row r="20" spans="2:32" ht="8.25" customHeight="1">
      <c r="B20" s="434" t="s">
        <v>323</v>
      </c>
      <c r="C20" s="435"/>
      <c r="D20" s="435"/>
      <c r="E20" s="435"/>
      <c r="F20" s="435"/>
      <c r="G20" s="435"/>
      <c r="H20" s="435"/>
      <c r="I20" s="435"/>
      <c r="J20" s="435"/>
      <c r="K20" s="436"/>
      <c r="L20" s="374"/>
      <c r="M20" s="375"/>
      <c r="N20" s="376"/>
      <c r="O20" s="377"/>
      <c r="P20" s="378"/>
      <c r="Q20" s="379"/>
      <c r="R20" s="374"/>
      <c r="S20" s="375"/>
      <c r="T20" s="376"/>
      <c r="U20" s="383"/>
      <c r="V20" s="384"/>
      <c r="W20" s="385"/>
      <c r="X20" s="377"/>
      <c r="Y20" s="378"/>
      <c r="Z20" s="379"/>
      <c r="AA20" s="383"/>
      <c r="AB20" s="384"/>
      <c r="AC20" s="385"/>
      <c r="AD20" s="392">
        <f t="shared" si="0"/>
        <v>0</v>
      </c>
      <c r="AE20" s="393"/>
      <c r="AF20" s="394"/>
    </row>
    <row r="21" spans="2:32" ht="10.5" customHeight="1">
      <c r="B21" s="410" t="s">
        <v>324</v>
      </c>
      <c r="C21" s="411"/>
      <c r="D21" s="411"/>
      <c r="E21" s="411"/>
      <c r="F21" s="411"/>
      <c r="G21" s="411"/>
      <c r="H21" s="411"/>
      <c r="I21" s="411"/>
      <c r="J21" s="411"/>
      <c r="K21" s="412"/>
      <c r="L21" s="301"/>
      <c r="M21" s="302"/>
      <c r="N21" s="303"/>
      <c r="O21" s="341"/>
      <c r="P21" s="342"/>
      <c r="Q21" s="343"/>
      <c r="R21" s="301"/>
      <c r="S21" s="302"/>
      <c r="T21" s="303"/>
      <c r="U21" s="380"/>
      <c r="V21" s="381"/>
      <c r="W21" s="382"/>
      <c r="X21" s="341"/>
      <c r="Y21" s="342"/>
      <c r="Z21" s="343"/>
      <c r="AA21" s="380"/>
      <c r="AB21" s="381"/>
      <c r="AC21" s="382"/>
      <c r="AD21" s="389">
        <f t="shared" si="0"/>
        <v>0</v>
      </c>
      <c r="AE21" s="390"/>
      <c r="AF21" s="391"/>
    </row>
    <row r="22" spans="2:32" ht="9" customHeight="1">
      <c r="B22" s="437" t="s">
        <v>325</v>
      </c>
      <c r="C22" s="438"/>
      <c r="D22" s="438"/>
      <c r="E22" s="438"/>
      <c r="F22" s="438"/>
      <c r="G22" s="438"/>
      <c r="H22" s="438"/>
      <c r="I22" s="438"/>
      <c r="J22" s="438"/>
      <c r="K22" s="439"/>
      <c r="L22" s="374"/>
      <c r="M22" s="375"/>
      <c r="N22" s="376"/>
      <c r="O22" s="377"/>
      <c r="P22" s="378"/>
      <c r="Q22" s="379"/>
      <c r="R22" s="374"/>
      <c r="S22" s="375"/>
      <c r="T22" s="376"/>
      <c r="U22" s="383"/>
      <c r="V22" s="384"/>
      <c r="W22" s="385"/>
      <c r="X22" s="377"/>
      <c r="Y22" s="378"/>
      <c r="Z22" s="379"/>
      <c r="AA22" s="383"/>
      <c r="AB22" s="384"/>
      <c r="AC22" s="385"/>
      <c r="AD22" s="392">
        <f t="shared" si="0"/>
        <v>0</v>
      </c>
      <c r="AE22" s="393"/>
      <c r="AF22" s="394"/>
    </row>
    <row r="23" spans="2:32" ht="16.5" customHeight="1">
      <c r="B23" s="421" t="s">
        <v>326</v>
      </c>
      <c r="C23" s="422"/>
      <c r="D23" s="422"/>
      <c r="E23" s="422"/>
      <c r="F23" s="422"/>
      <c r="G23" s="422"/>
      <c r="H23" s="422"/>
      <c r="I23" s="422"/>
      <c r="J23" s="422"/>
      <c r="K23" s="423"/>
      <c r="L23" s="289"/>
      <c r="M23" s="202"/>
      <c r="N23" s="203"/>
      <c r="O23" s="274"/>
      <c r="P23" s="275"/>
      <c r="Q23" s="276"/>
      <c r="R23" s="289"/>
      <c r="S23" s="366"/>
      <c r="T23" s="367"/>
      <c r="U23" s="201"/>
      <c r="V23" s="202"/>
      <c r="W23" s="203"/>
      <c r="X23" s="274"/>
      <c r="Y23" s="275"/>
      <c r="Z23" s="276"/>
      <c r="AA23" s="201"/>
      <c r="AB23" s="202"/>
      <c r="AC23" s="203"/>
      <c r="AD23" s="314">
        <f t="shared" si="0"/>
        <v>0</v>
      </c>
      <c r="AE23" s="315"/>
      <c r="AF23" s="316"/>
    </row>
    <row r="24" spans="2:32" ht="16.5" customHeight="1">
      <c r="B24" s="152" t="s">
        <v>327</v>
      </c>
      <c r="C24" s="138"/>
      <c r="D24" s="138"/>
      <c r="E24" s="138"/>
      <c r="F24" s="138"/>
      <c r="G24" s="138"/>
      <c r="H24" s="138"/>
      <c r="I24" s="138"/>
      <c r="J24" s="138"/>
      <c r="K24" s="140"/>
      <c r="L24" s="289"/>
      <c r="M24" s="202"/>
      <c r="N24" s="203"/>
      <c r="O24" s="274"/>
      <c r="P24" s="275"/>
      <c r="Q24" s="276"/>
      <c r="R24" s="289"/>
      <c r="S24" s="366"/>
      <c r="T24" s="367"/>
      <c r="U24" s="201"/>
      <c r="V24" s="202"/>
      <c r="W24" s="203"/>
      <c r="X24" s="274"/>
      <c r="Y24" s="275"/>
      <c r="Z24" s="276"/>
      <c r="AA24" s="201"/>
      <c r="AB24" s="202"/>
      <c r="AC24" s="203"/>
      <c r="AD24" s="314">
        <f t="shared" si="0"/>
        <v>0</v>
      </c>
      <c r="AE24" s="315"/>
      <c r="AF24" s="316"/>
    </row>
    <row r="25" spans="2:32" ht="16.5" customHeight="1">
      <c r="B25" s="152" t="s">
        <v>328</v>
      </c>
      <c r="C25" s="138"/>
      <c r="D25" s="138"/>
      <c r="E25" s="138"/>
      <c r="F25" s="138"/>
      <c r="G25" s="138"/>
      <c r="H25" s="138"/>
      <c r="I25" s="138"/>
      <c r="J25" s="138"/>
      <c r="K25" s="140"/>
      <c r="L25" s="289"/>
      <c r="M25" s="202"/>
      <c r="N25" s="203"/>
      <c r="O25" s="274"/>
      <c r="P25" s="275"/>
      <c r="Q25" s="276"/>
      <c r="R25" s="289"/>
      <c r="S25" s="366"/>
      <c r="T25" s="367"/>
      <c r="U25" s="201"/>
      <c r="V25" s="202"/>
      <c r="W25" s="203"/>
      <c r="X25" s="274"/>
      <c r="Y25" s="275"/>
      <c r="Z25" s="276"/>
      <c r="AA25" s="201"/>
      <c r="AB25" s="202"/>
      <c r="AC25" s="203"/>
      <c r="AD25" s="314">
        <f t="shared" si="0"/>
        <v>0</v>
      </c>
      <c r="AE25" s="315"/>
      <c r="AF25" s="316"/>
    </row>
    <row r="26" spans="2:32" ht="16.5" customHeight="1">
      <c r="B26" s="146" t="s">
        <v>117</v>
      </c>
      <c r="C26" s="147"/>
      <c r="D26" s="147"/>
      <c r="E26" s="147"/>
      <c r="F26" s="147"/>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c r="AD26" s="147"/>
      <c r="AE26" s="147"/>
      <c r="AF26" s="148"/>
    </row>
    <row r="27" spans="2:32" ht="16.5" customHeight="1">
      <c r="B27" s="421" t="s">
        <v>160</v>
      </c>
      <c r="C27" s="424"/>
      <c r="D27" s="424"/>
      <c r="E27" s="424"/>
      <c r="F27" s="424"/>
      <c r="G27" s="424"/>
      <c r="H27" s="424"/>
      <c r="I27" s="424"/>
      <c r="J27" s="143"/>
      <c r="K27" s="140"/>
      <c r="L27" s="289"/>
      <c r="M27" s="202"/>
      <c r="N27" s="203"/>
      <c r="O27" s="274"/>
      <c r="P27" s="275"/>
      <c r="Q27" s="276"/>
      <c r="R27" s="289"/>
      <c r="S27" s="366"/>
      <c r="T27" s="367"/>
      <c r="U27" s="201"/>
      <c r="V27" s="202"/>
      <c r="W27" s="203"/>
      <c r="X27" s="274"/>
      <c r="Y27" s="275"/>
      <c r="Z27" s="276"/>
      <c r="AA27" s="201"/>
      <c r="AB27" s="202"/>
      <c r="AC27" s="203"/>
      <c r="AD27" s="314">
        <f>L27+U27</f>
        <v>0</v>
      </c>
      <c r="AE27" s="247"/>
      <c r="AF27" s="255"/>
    </row>
    <row r="28" spans="2:32" ht="16.5" customHeight="1">
      <c r="B28" s="146" t="s">
        <v>161</v>
      </c>
      <c r="C28" s="147"/>
      <c r="D28" s="147"/>
      <c r="E28" s="147"/>
      <c r="F28" s="147"/>
      <c r="G28" s="147"/>
      <c r="H28" s="147"/>
      <c r="I28" s="147"/>
      <c r="J28" s="147"/>
      <c r="K28" s="147"/>
      <c r="L28" s="147"/>
      <c r="M28" s="147"/>
      <c r="N28" s="147"/>
      <c r="O28" s="147"/>
      <c r="P28" s="147"/>
      <c r="Q28" s="147"/>
      <c r="R28" s="147"/>
      <c r="S28" s="147"/>
      <c r="T28" s="147"/>
      <c r="U28" s="147"/>
      <c r="V28" s="147"/>
      <c r="W28" s="147"/>
      <c r="X28" s="147"/>
      <c r="Y28" s="147"/>
      <c r="Z28" s="147"/>
      <c r="AA28" s="147"/>
      <c r="AB28" s="147"/>
      <c r="AC28" s="147"/>
      <c r="AD28" s="147"/>
      <c r="AE28" s="147"/>
      <c r="AF28" s="148"/>
    </row>
    <row r="29" spans="2:32" ht="18" customHeight="1">
      <c r="B29" s="431" t="s">
        <v>329</v>
      </c>
      <c r="C29" s="432"/>
      <c r="D29" s="432"/>
      <c r="E29" s="432"/>
      <c r="F29" s="432"/>
      <c r="G29" s="432"/>
      <c r="H29" s="432"/>
      <c r="I29" s="432"/>
      <c r="J29" s="432"/>
      <c r="K29" s="433"/>
      <c r="L29" s="301"/>
      <c r="M29" s="302"/>
      <c r="N29" s="303"/>
      <c r="O29" s="341"/>
      <c r="P29" s="342"/>
      <c r="Q29" s="343"/>
      <c r="R29" s="301"/>
      <c r="S29" s="302"/>
      <c r="T29" s="303"/>
      <c r="U29" s="301"/>
      <c r="V29" s="302"/>
      <c r="W29" s="303"/>
      <c r="X29" s="341"/>
      <c r="Y29" s="342"/>
      <c r="Z29" s="343"/>
      <c r="AA29" s="380"/>
      <c r="AB29" s="381"/>
      <c r="AC29" s="382"/>
      <c r="AD29" s="389">
        <f>L29+U29</f>
        <v>0</v>
      </c>
      <c r="AE29" s="390"/>
      <c r="AF29" s="391"/>
    </row>
    <row r="30" spans="2:32" ht="16.5" customHeight="1">
      <c r="B30" s="146" t="s">
        <v>123</v>
      </c>
      <c r="C30" s="143"/>
      <c r="D30" s="143"/>
      <c r="E30" s="143"/>
      <c r="F30" s="143"/>
      <c r="G30" s="143"/>
      <c r="H30" s="143"/>
      <c r="I30" s="143"/>
      <c r="J30" s="143"/>
      <c r="K30" s="140"/>
      <c r="L30" s="289"/>
      <c r="M30" s="202"/>
      <c r="N30" s="203"/>
      <c r="O30" s="274"/>
      <c r="P30" s="275"/>
      <c r="Q30" s="276"/>
      <c r="R30" s="289"/>
      <c r="S30" s="366"/>
      <c r="T30" s="367"/>
      <c r="U30" s="201"/>
      <c r="V30" s="202"/>
      <c r="W30" s="203"/>
      <c r="X30" s="274"/>
      <c r="Y30" s="275"/>
      <c r="Z30" s="276"/>
      <c r="AA30" s="201"/>
      <c r="AB30" s="202"/>
      <c r="AC30" s="203"/>
      <c r="AD30" s="314">
        <f>L30+U30</f>
        <v>0</v>
      </c>
      <c r="AE30" s="247"/>
      <c r="AF30" s="255"/>
    </row>
    <row r="31" spans="2:32" ht="16.5" customHeight="1">
      <c r="B31" s="146"/>
      <c r="C31" s="147"/>
      <c r="D31" s="147"/>
      <c r="E31" s="147"/>
      <c r="F31" s="147"/>
      <c r="G31" s="147"/>
      <c r="H31" s="147"/>
      <c r="I31" s="147"/>
      <c r="J31" s="147"/>
      <c r="K31" s="147"/>
      <c r="L31" s="147"/>
      <c r="M31" s="147"/>
      <c r="N31" s="147"/>
      <c r="O31" s="147"/>
      <c r="P31" s="147"/>
      <c r="Q31" s="147"/>
      <c r="R31" s="147"/>
      <c r="S31" s="147"/>
      <c r="T31" s="147"/>
      <c r="U31" s="147"/>
      <c r="V31" s="147"/>
      <c r="W31" s="147"/>
      <c r="X31" s="147"/>
      <c r="Y31" s="147"/>
      <c r="Z31" s="147"/>
      <c r="AA31" s="147"/>
      <c r="AB31" s="147"/>
      <c r="AC31" s="147"/>
      <c r="AD31" s="147"/>
      <c r="AE31" s="147"/>
      <c r="AF31" s="148"/>
    </row>
    <row r="32" spans="2:32" ht="16.5" customHeight="1">
      <c r="B32" s="146" t="s">
        <v>163</v>
      </c>
      <c r="C32" s="147"/>
      <c r="D32" s="147"/>
      <c r="E32" s="147"/>
      <c r="F32" s="147"/>
      <c r="G32" s="147"/>
      <c r="H32" s="147"/>
      <c r="I32" s="147"/>
      <c r="J32" s="147" t="s">
        <v>211</v>
      </c>
      <c r="K32" s="147"/>
      <c r="L32" s="147"/>
      <c r="M32" s="147"/>
      <c r="N32" s="147"/>
      <c r="O32" s="147"/>
      <c r="P32" s="147"/>
      <c r="Q32" s="147"/>
      <c r="R32" s="147"/>
      <c r="S32" s="147"/>
      <c r="T32" s="147"/>
      <c r="U32" s="147"/>
      <c r="V32" s="147"/>
      <c r="W32" s="147"/>
      <c r="X32" s="147"/>
      <c r="Y32" s="147"/>
      <c r="Z32" s="147"/>
      <c r="AA32" s="147"/>
      <c r="AB32" s="147"/>
      <c r="AC32" s="147"/>
      <c r="AD32" s="147"/>
      <c r="AE32" s="147"/>
      <c r="AF32" s="148"/>
    </row>
    <row r="33" spans="2:35" ht="16.5" customHeight="1">
      <c r="B33" s="421" t="s">
        <v>177</v>
      </c>
      <c r="C33" s="422"/>
      <c r="D33" s="422"/>
      <c r="E33" s="422"/>
      <c r="F33" s="422"/>
      <c r="G33" s="422"/>
      <c r="H33" s="422"/>
      <c r="I33" s="422"/>
      <c r="J33" s="138"/>
      <c r="K33" s="159"/>
      <c r="L33" s="289"/>
      <c r="M33" s="202"/>
      <c r="N33" s="203"/>
      <c r="O33" s="289">
        <f>L33</f>
        <v>0</v>
      </c>
      <c r="P33" s="202"/>
      <c r="Q33" s="203"/>
      <c r="R33" s="289"/>
      <c r="S33" s="202"/>
      <c r="T33" s="203"/>
      <c r="U33" s="289"/>
      <c r="V33" s="202"/>
      <c r="W33" s="203"/>
      <c r="X33" s="289">
        <f>U33</f>
        <v>0</v>
      </c>
      <c r="Y33" s="202"/>
      <c r="Z33" s="203"/>
      <c r="AA33" s="289"/>
      <c r="AB33" s="202"/>
      <c r="AC33" s="203"/>
      <c r="AD33" s="314">
        <f t="shared" ref="AD33:AD43" si="1">(L33*1.4)+(U33*1.4)</f>
        <v>0</v>
      </c>
      <c r="AE33" s="247"/>
      <c r="AF33" s="255"/>
    </row>
    <row r="34" spans="2:35" ht="16.5" customHeight="1">
      <c r="B34" s="421" t="s">
        <v>178</v>
      </c>
      <c r="C34" s="422"/>
      <c r="D34" s="422"/>
      <c r="E34" s="422"/>
      <c r="F34" s="422"/>
      <c r="G34" s="422"/>
      <c r="H34" s="422"/>
      <c r="I34" s="422"/>
      <c r="J34" s="138"/>
      <c r="K34" s="159"/>
      <c r="L34" s="289"/>
      <c r="M34" s="202"/>
      <c r="N34" s="203"/>
      <c r="O34" s="289">
        <f>L34</f>
        <v>0</v>
      </c>
      <c r="P34" s="202"/>
      <c r="Q34" s="203"/>
      <c r="R34" s="289"/>
      <c r="S34" s="202"/>
      <c r="T34" s="203"/>
      <c r="U34" s="289"/>
      <c r="V34" s="202"/>
      <c r="W34" s="203"/>
      <c r="X34" s="289">
        <f>U34</f>
        <v>0</v>
      </c>
      <c r="Y34" s="202"/>
      <c r="Z34" s="203"/>
      <c r="AA34" s="289"/>
      <c r="AB34" s="202"/>
      <c r="AC34" s="203"/>
      <c r="AD34" s="314">
        <f t="shared" si="1"/>
        <v>0</v>
      </c>
      <c r="AE34" s="247"/>
      <c r="AF34" s="255"/>
    </row>
    <row r="35" spans="2:35" ht="16.5" customHeight="1">
      <c r="B35" s="416" t="s">
        <v>179</v>
      </c>
      <c r="C35" s="417"/>
      <c r="D35" s="417"/>
      <c r="E35" s="417"/>
      <c r="F35" s="417"/>
      <c r="G35" s="417"/>
      <c r="H35" s="417"/>
      <c r="I35" s="417"/>
      <c r="J35" s="417"/>
      <c r="K35" s="418"/>
      <c r="L35" s="289"/>
      <c r="M35" s="202"/>
      <c r="N35" s="203"/>
      <c r="O35" s="289">
        <f t="shared" ref="O35:O43" si="2">L35</f>
        <v>0</v>
      </c>
      <c r="P35" s="202"/>
      <c r="Q35" s="203"/>
      <c r="R35" s="289"/>
      <c r="S35" s="202"/>
      <c r="T35" s="203"/>
      <c r="U35" s="289"/>
      <c r="V35" s="202"/>
      <c r="W35" s="203"/>
      <c r="X35" s="289">
        <f t="shared" ref="X35:X43" si="3">U35</f>
        <v>0</v>
      </c>
      <c r="Y35" s="202"/>
      <c r="Z35" s="203"/>
      <c r="AA35" s="289"/>
      <c r="AB35" s="202"/>
      <c r="AC35" s="203"/>
      <c r="AD35" s="314">
        <f t="shared" si="1"/>
        <v>0</v>
      </c>
      <c r="AE35" s="247"/>
      <c r="AF35" s="255"/>
    </row>
    <row r="36" spans="2:35" ht="16.5" customHeight="1">
      <c r="B36" s="421" t="s">
        <v>180</v>
      </c>
      <c r="C36" s="422"/>
      <c r="D36" s="422"/>
      <c r="E36" s="422"/>
      <c r="F36" s="422"/>
      <c r="G36" s="422"/>
      <c r="H36" s="422"/>
      <c r="I36" s="422"/>
      <c r="J36" s="138"/>
      <c r="K36" s="159"/>
      <c r="L36" s="289"/>
      <c r="M36" s="202"/>
      <c r="N36" s="203"/>
      <c r="O36" s="289">
        <f t="shared" si="2"/>
        <v>0</v>
      </c>
      <c r="P36" s="202"/>
      <c r="Q36" s="203"/>
      <c r="R36" s="289"/>
      <c r="S36" s="202"/>
      <c r="T36" s="203"/>
      <c r="U36" s="289"/>
      <c r="V36" s="202"/>
      <c r="W36" s="203"/>
      <c r="X36" s="289">
        <f t="shared" si="3"/>
        <v>0</v>
      </c>
      <c r="Y36" s="202"/>
      <c r="Z36" s="203"/>
      <c r="AA36" s="289"/>
      <c r="AB36" s="202"/>
      <c r="AC36" s="203"/>
      <c r="AD36" s="314">
        <f t="shared" si="1"/>
        <v>0</v>
      </c>
      <c r="AE36" s="247"/>
      <c r="AF36" s="255"/>
    </row>
    <row r="37" spans="2:35" ht="16.5" customHeight="1">
      <c r="B37" s="421" t="s">
        <v>181</v>
      </c>
      <c r="C37" s="422"/>
      <c r="D37" s="422"/>
      <c r="E37" s="422"/>
      <c r="F37" s="422"/>
      <c r="G37" s="422"/>
      <c r="H37" s="422"/>
      <c r="I37" s="422"/>
      <c r="J37" s="138"/>
      <c r="K37" s="159"/>
      <c r="L37" s="289"/>
      <c r="M37" s="202"/>
      <c r="N37" s="203"/>
      <c r="O37" s="289">
        <f t="shared" si="2"/>
        <v>0</v>
      </c>
      <c r="P37" s="202"/>
      <c r="Q37" s="203"/>
      <c r="R37" s="289"/>
      <c r="S37" s="202"/>
      <c r="T37" s="203"/>
      <c r="U37" s="289"/>
      <c r="V37" s="202"/>
      <c r="W37" s="203"/>
      <c r="X37" s="289">
        <f t="shared" si="3"/>
        <v>0</v>
      </c>
      <c r="Y37" s="202"/>
      <c r="Z37" s="203"/>
      <c r="AA37" s="289"/>
      <c r="AB37" s="202"/>
      <c r="AC37" s="203"/>
      <c r="AD37" s="314">
        <f t="shared" si="1"/>
        <v>0</v>
      </c>
      <c r="AE37" s="247"/>
      <c r="AF37" s="255"/>
    </row>
    <row r="38" spans="2:35" ht="16.5" customHeight="1">
      <c r="B38" s="421" t="s">
        <v>182</v>
      </c>
      <c r="C38" s="422"/>
      <c r="D38" s="422"/>
      <c r="E38" s="422"/>
      <c r="F38" s="422"/>
      <c r="G38" s="422"/>
      <c r="H38" s="422"/>
      <c r="I38" s="422"/>
      <c r="J38" s="422"/>
      <c r="K38" s="423"/>
      <c r="L38" s="289"/>
      <c r="M38" s="202"/>
      <c r="N38" s="203"/>
      <c r="O38" s="289">
        <f t="shared" si="2"/>
        <v>0</v>
      </c>
      <c r="P38" s="202"/>
      <c r="Q38" s="203"/>
      <c r="R38" s="289"/>
      <c r="S38" s="202"/>
      <c r="T38" s="203"/>
      <c r="U38" s="289"/>
      <c r="V38" s="202"/>
      <c r="W38" s="203"/>
      <c r="X38" s="289">
        <f t="shared" si="3"/>
        <v>0</v>
      </c>
      <c r="Y38" s="202"/>
      <c r="Z38" s="203"/>
      <c r="AA38" s="289"/>
      <c r="AB38" s="202"/>
      <c r="AC38" s="203"/>
      <c r="AD38" s="314">
        <f t="shared" si="1"/>
        <v>0</v>
      </c>
      <c r="AE38" s="247"/>
      <c r="AF38" s="255"/>
    </row>
    <row r="39" spans="2:35" ht="16.5" customHeight="1">
      <c r="B39" s="421" t="s">
        <v>183</v>
      </c>
      <c r="C39" s="422"/>
      <c r="D39" s="422"/>
      <c r="E39" s="422"/>
      <c r="F39" s="422"/>
      <c r="G39" s="422"/>
      <c r="H39" s="422"/>
      <c r="I39" s="422"/>
      <c r="J39" s="138"/>
      <c r="K39" s="159"/>
      <c r="L39" s="289"/>
      <c r="M39" s="202"/>
      <c r="N39" s="203"/>
      <c r="O39" s="289">
        <f t="shared" si="2"/>
        <v>0</v>
      </c>
      <c r="P39" s="202"/>
      <c r="Q39" s="203"/>
      <c r="R39" s="289"/>
      <c r="S39" s="202"/>
      <c r="T39" s="203"/>
      <c r="U39" s="289"/>
      <c r="V39" s="202"/>
      <c r="W39" s="203"/>
      <c r="X39" s="289">
        <f t="shared" si="3"/>
        <v>0</v>
      </c>
      <c r="Y39" s="202"/>
      <c r="Z39" s="203"/>
      <c r="AA39" s="289"/>
      <c r="AB39" s="202"/>
      <c r="AC39" s="203"/>
      <c r="AD39" s="314">
        <f t="shared" si="1"/>
        <v>0</v>
      </c>
      <c r="AE39" s="247"/>
      <c r="AF39" s="255"/>
    </row>
    <row r="40" spans="2:35" ht="16.5" customHeight="1">
      <c r="B40" s="421" t="s">
        <v>184</v>
      </c>
      <c r="C40" s="422"/>
      <c r="D40" s="422"/>
      <c r="E40" s="422"/>
      <c r="F40" s="422"/>
      <c r="G40" s="422"/>
      <c r="H40" s="422"/>
      <c r="I40" s="422"/>
      <c r="J40" s="138"/>
      <c r="K40" s="159"/>
      <c r="L40" s="289"/>
      <c r="M40" s="202"/>
      <c r="N40" s="203"/>
      <c r="O40" s="289">
        <f t="shared" si="2"/>
        <v>0</v>
      </c>
      <c r="P40" s="202"/>
      <c r="Q40" s="203"/>
      <c r="R40" s="289"/>
      <c r="S40" s="202"/>
      <c r="T40" s="203"/>
      <c r="U40" s="289"/>
      <c r="V40" s="202"/>
      <c r="W40" s="203"/>
      <c r="X40" s="289">
        <f t="shared" si="3"/>
        <v>0</v>
      </c>
      <c r="Y40" s="202"/>
      <c r="Z40" s="203"/>
      <c r="AA40" s="289"/>
      <c r="AB40" s="202"/>
      <c r="AC40" s="203"/>
      <c r="AD40" s="314">
        <f t="shared" si="1"/>
        <v>0</v>
      </c>
      <c r="AE40" s="247"/>
      <c r="AF40" s="255"/>
    </row>
    <row r="41" spans="2:35" ht="16.5" customHeight="1">
      <c r="B41" s="421" t="s">
        <v>185</v>
      </c>
      <c r="C41" s="422"/>
      <c r="D41" s="422"/>
      <c r="E41" s="422"/>
      <c r="F41" s="422"/>
      <c r="G41" s="422"/>
      <c r="H41" s="422"/>
      <c r="I41" s="422"/>
      <c r="J41" s="138"/>
      <c r="K41" s="159"/>
      <c r="L41" s="289"/>
      <c r="M41" s="202"/>
      <c r="N41" s="203"/>
      <c r="O41" s="289">
        <f t="shared" si="2"/>
        <v>0</v>
      </c>
      <c r="P41" s="202"/>
      <c r="Q41" s="203"/>
      <c r="R41" s="289"/>
      <c r="S41" s="202"/>
      <c r="T41" s="203"/>
      <c r="U41" s="289"/>
      <c r="V41" s="202"/>
      <c r="W41" s="203"/>
      <c r="X41" s="289">
        <f t="shared" si="3"/>
        <v>0</v>
      </c>
      <c r="Y41" s="202"/>
      <c r="Z41" s="203"/>
      <c r="AA41" s="289"/>
      <c r="AB41" s="202"/>
      <c r="AC41" s="203"/>
      <c r="AD41" s="314">
        <f t="shared" si="1"/>
        <v>0</v>
      </c>
      <c r="AE41" s="247"/>
      <c r="AF41" s="255"/>
    </row>
    <row r="42" spans="2:35" ht="16.5" customHeight="1">
      <c r="B42" s="421" t="s">
        <v>186</v>
      </c>
      <c r="C42" s="422"/>
      <c r="D42" s="422"/>
      <c r="E42" s="422"/>
      <c r="F42" s="422"/>
      <c r="G42" s="422"/>
      <c r="H42" s="422"/>
      <c r="I42" s="422"/>
      <c r="J42" s="138"/>
      <c r="K42" s="159"/>
      <c r="L42" s="289"/>
      <c r="M42" s="202"/>
      <c r="N42" s="203"/>
      <c r="O42" s="289">
        <f t="shared" si="2"/>
        <v>0</v>
      </c>
      <c r="P42" s="202"/>
      <c r="Q42" s="203"/>
      <c r="R42" s="289"/>
      <c r="S42" s="202"/>
      <c r="T42" s="203"/>
      <c r="U42" s="289"/>
      <c r="V42" s="202"/>
      <c r="W42" s="203"/>
      <c r="X42" s="289">
        <f t="shared" si="3"/>
        <v>0</v>
      </c>
      <c r="Y42" s="202"/>
      <c r="Z42" s="203"/>
      <c r="AA42" s="289"/>
      <c r="AB42" s="202"/>
      <c r="AC42" s="203"/>
      <c r="AD42" s="314">
        <f t="shared" si="1"/>
        <v>0</v>
      </c>
      <c r="AE42" s="247"/>
      <c r="AF42" s="255"/>
    </row>
    <row r="43" spans="2:35" ht="16.5" customHeight="1">
      <c r="B43" s="421" t="s">
        <v>187</v>
      </c>
      <c r="C43" s="422"/>
      <c r="D43" s="422"/>
      <c r="E43" s="422"/>
      <c r="F43" s="422"/>
      <c r="G43" s="422"/>
      <c r="H43" s="422"/>
      <c r="I43" s="422"/>
      <c r="J43" s="138"/>
      <c r="K43" s="159"/>
      <c r="L43" s="289"/>
      <c r="M43" s="202"/>
      <c r="N43" s="203"/>
      <c r="O43" s="289">
        <f t="shared" si="2"/>
        <v>0</v>
      </c>
      <c r="P43" s="202"/>
      <c r="Q43" s="203"/>
      <c r="R43" s="289"/>
      <c r="S43" s="202"/>
      <c r="T43" s="203"/>
      <c r="U43" s="289"/>
      <c r="V43" s="202"/>
      <c r="W43" s="203"/>
      <c r="X43" s="289">
        <f t="shared" si="3"/>
        <v>0</v>
      </c>
      <c r="Y43" s="202"/>
      <c r="Z43" s="203"/>
      <c r="AA43" s="289"/>
      <c r="AB43" s="202"/>
      <c r="AC43" s="203"/>
      <c r="AD43" s="314">
        <f t="shared" si="1"/>
        <v>0</v>
      </c>
      <c r="AE43" s="247"/>
      <c r="AF43" s="255"/>
    </row>
    <row r="44" spans="2:35" ht="16.5" customHeight="1">
      <c r="B44" s="292" t="s">
        <v>162</v>
      </c>
      <c r="C44" s="364"/>
      <c r="D44" s="364"/>
      <c r="E44" s="364"/>
      <c r="F44" s="364"/>
      <c r="G44" s="364"/>
      <c r="H44" s="364"/>
      <c r="I44" s="364"/>
      <c r="J44" s="364"/>
      <c r="K44" s="365"/>
      <c r="L44" s="314">
        <f>SUM(更新１難易度C術者総数その１,更新１難易度C術者総数その２)</f>
        <v>0</v>
      </c>
      <c r="M44" s="247"/>
      <c r="N44" s="255"/>
      <c r="O44" s="314">
        <f>SUM(更新１難易度C術者16歳未満その１,更新１難易度C術者16歳未満その２)</f>
        <v>0</v>
      </c>
      <c r="P44" s="247"/>
      <c r="Q44" s="255"/>
      <c r="R44" s="314"/>
      <c r="S44" s="247"/>
      <c r="T44" s="255"/>
      <c r="U44" s="314">
        <f>SUM(更新１難易度C助手総数その１,更新１難易度C助手総数その２)</f>
        <v>0</v>
      </c>
      <c r="V44" s="247"/>
      <c r="W44" s="255"/>
      <c r="X44" s="314">
        <f>SUM(更新１難易度C助手16歳未満その１,更新１難易度C助手16歳未満その２)</f>
        <v>0</v>
      </c>
      <c r="Y44" s="247"/>
      <c r="Z44" s="255"/>
      <c r="AA44" s="314"/>
      <c r="AB44" s="247"/>
      <c r="AC44" s="255"/>
      <c r="AD44" s="314">
        <f>SUM(更新１難易度C合計件数その１,更新１難易度C合計件数その２)</f>
        <v>0</v>
      </c>
      <c r="AE44" s="247"/>
      <c r="AF44" s="255"/>
      <c r="AG44"/>
      <c r="AH44"/>
      <c r="AI44"/>
    </row>
    <row r="45" spans="2:35" ht="16.5" customHeight="1">
      <c r="R45" s="400"/>
      <c r="S45" s="400"/>
      <c r="T45" s="400"/>
      <c r="U45" s="400"/>
      <c r="V45" s="19"/>
      <c r="W45" s="19"/>
      <c r="X45" s="19"/>
      <c r="Y45" s="19"/>
      <c r="AA45" s="400"/>
      <c r="AB45" s="400"/>
      <c r="AC45" s="400"/>
      <c r="AD45" s="400"/>
      <c r="AE45" s="19"/>
      <c r="AF45" s="19"/>
      <c r="AG45"/>
      <c r="AH45"/>
      <c r="AI45"/>
    </row>
    <row r="46" spans="2:35" ht="16.5" customHeight="1">
      <c r="T46" s="21"/>
      <c r="U46" s="19"/>
      <c r="V46" s="19"/>
      <c r="W46" s="19"/>
      <c r="Z46" s="21"/>
      <c r="AA46" s="19"/>
      <c r="AB46" s="19"/>
      <c r="AC46" s="19"/>
      <c r="AD46" s="19"/>
      <c r="AE46" s="19"/>
      <c r="AF46" s="19"/>
    </row>
    <row r="47" spans="2:35" ht="16.5" customHeight="1"/>
    <row r="48" spans="2:35" ht="16.5" customHeight="1"/>
  </sheetData>
  <sheetProtection algorithmName="SHA-512" hashValue="FLl1xgUkc5rNqmYAWyJUjVSG2zySw2mrZWKYYQXWEoail2kFnlw0O211UjHpWQJXaPdJ4bTCXWk6Hx4TJ6XGpQ==" saltValue="2ZyDo1JNAoxNKK43Pw5ylw==" spinCount="100000" sheet="1" objects="1" scenarios="1"/>
  <protectedRanges>
    <protectedRange sqref="E9:O9" name="範囲1_1_3"/>
  </protectedRanges>
  <mergeCells count="206">
    <mergeCell ref="B21:K21"/>
    <mergeCell ref="B22:K22"/>
    <mergeCell ref="B23:K23"/>
    <mergeCell ref="L23:N23"/>
    <mergeCell ref="O23:Q23"/>
    <mergeCell ref="R23:T23"/>
    <mergeCell ref="L21:N22"/>
    <mergeCell ref="X18:Z18"/>
    <mergeCell ref="AA18:AC18"/>
    <mergeCell ref="O21:Q22"/>
    <mergeCell ref="R21:T22"/>
    <mergeCell ref="U21:W22"/>
    <mergeCell ref="X21:Z22"/>
    <mergeCell ref="AA21:AC22"/>
    <mergeCell ref="AD18:AF18"/>
    <mergeCell ref="B19:K19"/>
    <mergeCell ref="L19:N20"/>
    <mergeCell ref="O19:Q20"/>
    <mergeCell ref="R19:T20"/>
    <mergeCell ref="U19:W20"/>
    <mergeCell ref="X19:Z20"/>
    <mergeCell ref="AA19:AC20"/>
    <mergeCell ref="AD19:AF20"/>
    <mergeCell ref="B20:K20"/>
    <mergeCell ref="L18:N18"/>
    <mergeCell ref="O18:Q18"/>
    <mergeCell ref="R18:T18"/>
    <mergeCell ref="U18:W18"/>
    <mergeCell ref="R45:U45"/>
    <mergeCell ref="AA45:AD45"/>
    <mergeCell ref="E9:O9"/>
    <mergeCell ref="L43:N43"/>
    <mergeCell ref="O43:Q43"/>
    <mergeCell ref="R43:T43"/>
    <mergeCell ref="U43:W43"/>
    <mergeCell ref="X43:Z43"/>
    <mergeCell ref="AA43:AC43"/>
    <mergeCell ref="AD43:AF43"/>
    <mergeCell ref="L41:N41"/>
    <mergeCell ref="O41:Q41"/>
    <mergeCell ref="R41:T41"/>
    <mergeCell ref="U41:W41"/>
    <mergeCell ref="X41:Z41"/>
    <mergeCell ref="AA41:AC41"/>
    <mergeCell ref="AD41:AF41"/>
    <mergeCell ref="L42:N42"/>
    <mergeCell ref="O42:Q42"/>
    <mergeCell ref="R42:T42"/>
    <mergeCell ref="U42:W42"/>
    <mergeCell ref="AD42:AF42"/>
    <mergeCell ref="L39:N39"/>
    <mergeCell ref="O39:Q39"/>
    <mergeCell ref="R39:T39"/>
    <mergeCell ref="U39:W39"/>
    <mergeCell ref="X39:Z39"/>
    <mergeCell ref="AA39:AC39"/>
    <mergeCell ref="AD39:AF39"/>
    <mergeCell ref="L40:N40"/>
    <mergeCell ref="O40:Q40"/>
    <mergeCell ref="R40:T40"/>
    <mergeCell ref="U40:W40"/>
    <mergeCell ref="X40:Z40"/>
    <mergeCell ref="AA40:AC40"/>
    <mergeCell ref="AD40:AF40"/>
    <mergeCell ref="O37:Q37"/>
    <mergeCell ref="R37:T37"/>
    <mergeCell ref="U37:W37"/>
    <mergeCell ref="X37:Z37"/>
    <mergeCell ref="AA37:AC37"/>
    <mergeCell ref="AD37:AF37"/>
    <mergeCell ref="L38:N38"/>
    <mergeCell ref="O38:Q38"/>
    <mergeCell ref="R38:T38"/>
    <mergeCell ref="U38:W38"/>
    <mergeCell ref="X38:Z38"/>
    <mergeCell ref="AA38:AC38"/>
    <mergeCell ref="AD38:AF38"/>
    <mergeCell ref="R33:T33"/>
    <mergeCell ref="U33:W33"/>
    <mergeCell ref="X33:Z33"/>
    <mergeCell ref="AA33:AC33"/>
    <mergeCell ref="AD33:AF33"/>
    <mergeCell ref="L34:N34"/>
    <mergeCell ref="O34:Q34"/>
    <mergeCell ref="R34:T34"/>
    <mergeCell ref="U34:W34"/>
    <mergeCell ref="X34:Z34"/>
    <mergeCell ref="AA34:AC34"/>
    <mergeCell ref="AD34:AF34"/>
    <mergeCell ref="B9:D9"/>
    <mergeCell ref="L12:T12"/>
    <mergeCell ref="U12:AC12"/>
    <mergeCell ref="AA13:AC13"/>
    <mergeCell ref="AD13:AF13"/>
    <mergeCell ref="B15:K15"/>
    <mergeCell ref="L15:N15"/>
    <mergeCell ref="O15:Q15"/>
    <mergeCell ref="R15:T15"/>
    <mergeCell ref="U15:W15"/>
    <mergeCell ref="X15:Z15"/>
    <mergeCell ref="B12:K13"/>
    <mergeCell ref="AD12:AF12"/>
    <mergeCell ref="L13:N13"/>
    <mergeCell ref="O13:Q13"/>
    <mergeCell ref="R13:T13"/>
    <mergeCell ref="U13:W13"/>
    <mergeCell ref="X13:Z13"/>
    <mergeCell ref="AA15:AC15"/>
    <mergeCell ref="AD15:AF15"/>
    <mergeCell ref="B16:I16"/>
    <mergeCell ref="L16:N16"/>
    <mergeCell ref="O16:Q16"/>
    <mergeCell ref="R16:T16"/>
    <mergeCell ref="U16:W16"/>
    <mergeCell ref="X16:Z16"/>
    <mergeCell ref="AA16:AC16"/>
    <mergeCell ref="AD16:AF16"/>
    <mergeCell ref="L17:N17"/>
    <mergeCell ref="O17:Q17"/>
    <mergeCell ref="R17:T17"/>
    <mergeCell ref="U17:W17"/>
    <mergeCell ref="X17:Z17"/>
    <mergeCell ref="AA17:AC17"/>
    <mergeCell ref="AD17:AF17"/>
    <mergeCell ref="B17:K17"/>
    <mergeCell ref="AD21:AF22"/>
    <mergeCell ref="L25:N25"/>
    <mergeCell ref="O25:Q25"/>
    <mergeCell ref="R25:T25"/>
    <mergeCell ref="U25:W25"/>
    <mergeCell ref="X25:Z25"/>
    <mergeCell ref="AA25:AC25"/>
    <mergeCell ref="AD25:AF25"/>
    <mergeCell ref="U23:W23"/>
    <mergeCell ref="X23:Z23"/>
    <mergeCell ref="AA23:AC23"/>
    <mergeCell ref="AD23:AF23"/>
    <mergeCell ref="L24:N24"/>
    <mergeCell ref="O24:Q24"/>
    <mergeCell ref="R24:T24"/>
    <mergeCell ref="U24:W24"/>
    <mergeCell ref="X24:Z24"/>
    <mergeCell ref="AA24:AC24"/>
    <mergeCell ref="AD24:AF24"/>
    <mergeCell ref="O36:Q36"/>
    <mergeCell ref="R36:T36"/>
    <mergeCell ref="U36:W36"/>
    <mergeCell ref="X36:Z36"/>
    <mergeCell ref="AA36:AC36"/>
    <mergeCell ref="AD36:AF36"/>
    <mergeCell ref="AD44:AF44"/>
    <mergeCell ref="L30:N30"/>
    <mergeCell ref="O30:Q30"/>
    <mergeCell ref="R30:T30"/>
    <mergeCell ref="U30:W30"/>
    <mergeCell ref="X30:Z30"/>
    <mergeCell ref="AA30:AC30"/>
    <mergeCell ref="L37:N37"/>
    <mergeCell ref="L35:N35"/>
    <mergeCell ref="O35:Q35"/>
    <mergeCell ref="R35:T35"/>
    <mergeCell ref="U35:W35"/>
    <mergeCell ref="X35:Z35"/>
    <mergeCell ref="AA35:AC35"/>
    <mergeCell ref="AD35:AF35"/>
    <mergeCell ref="L36:N36"/>
    <mergeCell ref="L33:N33"/>
    <mergeCell ref="O33:Q33"/>
    <mergeCell ref="R29:T29"/>
    <mergeCell ref="U29:W29"/>
    <mergeCell ref="X29:Z29"/>
    <mergeCell ref="AA29:AC29"/>
    <mergeCell ref="AD29:AF29"/>
    <mergeCell ref="B27:I27"/>
    <mergeCell ref="L27:N27"/>
    <mergeCell ref="O27:Q27"/>
    <mergeCell ref="R27:T27"/>
    <mergeCell ref="U27:W27"/>
    <mergeCell ref="X27:Z27"/>
    <mergeCell ref="AA27:AC27"/>
    <mergeCell ref="AD27:AF27"/>
    <mergeCell ref="B29:K29"/>
    <mergeCell ref="C6:AE7"/>
    <mergeCell ref="B44:K44"/>
    <mergeCell ref="L44:N44"/>
    <mergeCell ref="O44:Q44"/>
    <mergeCell ref="R44:T44"/>
    <mergeCell ref="U44:W44"/>
    <mergeCell ref="X44:Z44"/>
    <mergeCell ref="AA44:AC44"/>
    <mergeCell ref="B42:I42"/>
    <mergeCell ref="B43:I43"/>
    <mergeCell ref="X42:Z42"/>
    <mergeCell ref="AA42:AC42"/>
    <mergeCell ref="B33:I33"/>
    <mergeCell ref="B34:I34"/>
    <mergeCell ref="B35:K35"/>
    <mergeCell ref="B36:I36"/>
    <mergeCell ref="B37:I37"/>
    <mergeCell ref="B38:K38"/>
    <mergeCell ref="B39:I39"/>
    <mergeCell ref="AD30:AF30"/>
    <mergeCell ref="L29:N29"/>
    <mergeCell ref="O29:Q29"/>
    <mergeCell ref="B40:I40"/>
    <mergeCell ref="B41:I41"/>
  </mergeCells>
  <phoneticPr fontId="4"/>
  <printOptions horizontalCentered="1"/>
  <pageMargins left="0.78740157480314965" right="0.55118110236220474" top="0.78740157480314965" bottom="0.59055118110236227" header="0.51181102362204722" footer="0.51181102362204722"/>
  <pageSetup paperSize="9" scale="9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pageSetUpPr fitToPage="1"/>
  </sheetPr>
  <dimension ref="A1:AC173"/>
  <sheetViews>
    <sheetView showGridLines="0" zoomScaleNormal="100" workbookViewId="0">
      <selection activeCell="D6" sqref="D6:Z7"/>
    </sheetView>
  </sheetViews>
  <sheetFormatPr defaultColWidth="2.5" defaultRowHeight="13.5"/>
  <cols>
    <col min="1" max="11" width="3" style="83" customWidth="1"/>
    <col min="12" max="14" width="3.5" style="83" customWidth="1"/>
    <col min="15" max="17" width="3" style="83" customWidth="1"/>
    <col min="18" max="18" width="3.5" style="83" customWidth="1"/>
    <col min="19" max="20" width="3.5" style="80" customWidth="1"/>
    <col min="21" max="26" width="3" style="80" customWidth="1"/>
    <col min="27" max="29" width="2.5" style="80" customWidth="1"/>
    <col min="30" max="16384" width="2.5" style="80"/>
  </cols>
  <sheetData>
    <row r="1" spans="1:29" s="84" customFormat="1" ht="12" customHeight="1">
      <c r="A1" s="17" t="s">
        <v>9</v>
      </c>
      <c r="B1" s="17"/>
      <c r="C1" s="17"/>
      <c r="D1" s="17"/>
      <c r="E1" s="17"/>
      <c r="F1" s="18"/>
      <c r="G1" s="17"/>
      <c r="H1" s="17"/>
      <c r="I1" s="17"/>
      <c r="J1" s="17"/>
      <c r="K1" s="17"/>
      <c r="L1" s="17"/>
      <c r="M1" s="17"/>
      <c r="N1" s="17"/>
      <c r="O1" s="17"/>
      <c r="P1" s="17"/>
      <c r="Q1" s="17"/>
      <c r="R1" s="17"/>
      <c r="S1" s="258" t="s">
        <v>10</v>
      </c>
      <c r="T1" s="258"/>
      <c r="U1" s="258"/>
      <c r="V1" s="258"/>
      <c r="W1" s="258"/>
      <c r="X1" s="258"/>
      <c r="Y1" s="258"/>
      <c r="Z1" s="258"/>
      <c r="AA1" s="258"/>
      <c r="AB1" s="258"/>
      <c r="AC1" s="258"/>
    </row>
    <row r="2" spans="1:29" ht="12" customHeight="1">
      <c r="A2" s="20"/>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94" t="s">
        <v>228</v>
      </c>
    </row>
    <row r="3" spans="1:29">
      <c r="A3" s="21"/>
      <c r="B3" s="21"/>
      <c r="C3" s="21"/>
      <c r="D3" s="21"/>
      <c r="E3" s="21"/>
      <c r="F3" s="21"/>
      <c r="G3" s="21"/>
      <c r="H3" s="21"/>
      <c r="I3" s="21"/>
      <c r="J3" s="21"/>
      <c r="K3" s="21"/>
      <c r="L3" s="21"/>
      <c r="M3" s="21"/>
      <c r="N3" s="21"/>
      <c r="O3" s="21"/>
      <c r="P3" s="21"/>
      <c r="Q3" s="21"/>
      <c r="R3" s="26"/>
      <c r="S3" s="1"/>
      <c r="T3" s="1"/>
      <c r="U3" s="1"/>
      <c r="V3" s="1"/>
      <c r="W3" s="1"/>
      <c r="X3" s="1"/>
      <c r="Y3" s="1"/>
      <c r="Z3" s="1"/>
      <c r="AA3" s="1"/>
      <c r="AB3" s="1"/>
      <c r="AC3" s="1"/>
    </row>
    <row r="4" spans="1:29" ht="13.5" customHeight="1">
      <c r="A4" s="101" t="s">
        <v>283</v>
      </c>
      <c r="B4" s="1"/>
      <c r="C4" s="1"/>
      <c r="D4" s="21"/>
      <c r="E4" s="21"/>
      <c r="F4" s="21"/>
      <c r="G4" s="21"/>
      <c r="H4" s="21"/>
      <c r="I4" s="21"/>
      <c r="J4" s="21"/>
      <c r="K4" s="21"/>
      <c r="L4" s="21"/>
      <c r="M4" s="21"/>
      <c r="N4" s="21"/>
      <c r="O4" s="21"/>
      <c r="P4" s="21"/>
      <c r="Q4" s="21"/>
      <c r="R4" s="26"/>
      <c r="S4" s="1"/>
      <c r="T4" s="1"/>
      <c r="U4" s="1"/>
      <c r="V4" s="1"/>
      <c r="W4" s="1"/>
      <c r="X4" s="1"/>
      <c r="Y4" s="1"/>
      <c r="Z4" s="1"/>
      <c r="AA4" s="1"/>
      <c r="AB4" s="1"/>
      <c r="AC4" s="1"/>
    </row>
    <row r="5" spans="1:29" ht="13.5" customHeight="1">
      <c r="A5" s="21"/>
      <c r="B5" s="21"/>
      <c r="C5" s="21"/>
      <c r="D5" s="21"/>
      <c r="E5" s="21"/>
      <c r="F5" s="21"/>
      <c r="G5" s="21"/>
      <c r="H5" s="21"/>
      <c r="I5" s="21"/>
      <c r="J5" s="21"/>
      <c r="K5" s="21"/>
      <c r="L5" s="21"/>
      <c r="M5" s="21"/>
      <c r="N5" s="21"/>
      <c r="O5" s="21"/>
      <c r="P5" s="21"/>
      <c r="Q5" s="21"/>
      <c r="R5" s="26"/>
      <c r="S5" s="1"/>
      <c r="T5" s="1"/>
      <c r="U5" s="1"/>
      <c r="V5" s="1"/>
      <c r="W5" s="1"/>
      <c r="X5" s="1"/>
      <c r="Y5" s="1"/>
      <c r="Z5" s="1"/>
      <c r="AA5" s="1"/>
      <c r="AB5" s="1"/>
      <c r="AC5" s="1"/>
    </row>
    <row r="6" spans="1:29" ht="15" customHeight="1">
      <c r="A6" s="21"/>
      <c r="B6" s="21"/>
      <c r="C6" s="1"/>
      <c r="D6" s="226" t="s">
        <v>222</v>
      </c>
      <c r="E6" s="227"/>
      <c r="F6" s="227"/>
      <c r="G6" s="227"/>
      <c r="H6" s="227"/>
      <c r="I6" s="227"/>
      <c r="J6" s="227"/>
      <c r="K6" s="227"/>
      <c r="L6" s="227"/>
      <c r="M6" s="227"/>
      <c r="N6" s="227"/>
      <c r="O6" s="227"/>
      <c r="P6" s="227"/>
      <c r="Q6" s="227"/>
      <c r="R6" s="227"/>
      <c r="S6" s="227"/>
      <c r="T6" s="227"/>
      <c r="U6" s="227"/>
      <c r="V6" s="227"/>
      <c r="W6" s="227"/>
      <c r="X6" s="227"/>
      <c r="Y6" s="227"/>
      <c r="Z6" s="228"/>
      <c r="AA6" s="1"/>
      <c r="AB6" s="1"/>
      <c r="AC6" s="1"/>
    </row>
    <row r="7" spans="1:29" ht="15" customHeight="1">
      <c r="A7" s="21"/>
      <c r="B7" s="21"/>
      <c r="C7" s="27"/>
      <c r="D7" s="229"/>
      <c r="E7" s="230"/>
      <c r="F7" s="230"/>
      <c r="G7" s="230"/>
      <c r="H7" s="230"/>
      <c r="I7" s="230"/>
      <c r="J7" s="230"/>
      <c r="K7" s="230"/>
      <c r="L7" s="230"/>
      <c r="M7" s="230"/>
      <c r="N7" s="230"/>
      <c r="O7" s="230"/>
      <c r="P7" s="230"/>
      <c r="Q7" s="230"/>
      <c r="R7" s="230"/>
      <c r="S7" s="230"/>
      <c r="T7" s="230"/>
      <c r="U7" s="230"/>
      <c r="V7" s="230"/>
      <c r="W7" s="230"/>
      <c r="X7" s="230"/>
      <c r="Y7" s="230"/>
      <c r="Z7" s="231"/>
      <c r="AA7" s="1"/>
      <c r="AB7" s="1"/>
      <c r="AC7" s="1"/>
    </row>
    <row r="8" spans="1:29" ht="15.6" customHeight="1">
      <c r="A8" s="21"/>
      <c r="B8" s="21"/>
      <c r="C8" s="21"/>
      <c r="D8" s="21"/>
      <c r="E8" s="21"/>
      <c r="F8" s="22"/>
      <c r="G8" s="21"/>
      <c r="H8" s="21"/>
      <c r="I8" s="21"/>
      <c r="J8" s="21"/>
      <c r="K8" s="21"/>
      <c r="L8" s="21"/>
      <c r="M8" s="21"/>
      <c r="N8" s="21"/>
      <c r="O8" s="21"/>
      <c r="P8" s="21"/>
      <c r="Q8" s="21"/>
      <c r="R8" s="21"/>
      <c r="S8" s="1"/>
      <c r="T8" s="1"/>
      <c r="U8" s="1"/>
      <c r="V8" s="1"/>
      <c r="W8" s="1"/>
      <c r="X8" s="1"/>
      <c r="Y8" s="1"/>
      <c r="Z8" s="1"/>
      <c r="AA8" s="1"/>
      <c r="AB8" s="1"/>
      <c r="AC8" s="1"/>
    </row>
    <row r="9" spans="1:29" ht="23.1" customHeight="1">
      <c r="A9" s="21"/>
      <c r="B9" s="441" t="s">
        <v>34</v>
      </c>
      <c r="C9" s="309"/>
      <c r="D9" s="310"/>
      <c r="E9" s="311">
        <f>'１'!F14</f>
        <v>0</v>
      </c>
      <c r="F9" s="312"/>
      <c r="G9" s="312"/>
      <c r="H9" s="312"/>
      <c r="I9" s="312"/>
      <c r="J9" s="312"/>
      <c r="K9" s="312"/>
      <c r="L9" s="312"/>
      <c r="M9" s="312"/>
      <c r="N9" s="312"/>
      <c r="O9" s="313"/>
      <c r="P9" s="21"/>
      <c r="Q9" s="23"/>
      <c r="R9" s="21"/>
      <c r="S9" s="1"/>
      <c r="T9" s="1"/>
      <c r="U9" s="1"/>
      <c r="V9" s="1"/>
      <c r="W9" s="28"/>
      <c r="X9" s="1"/>
      <c r="Y9" s="1"/>
      <c r="Z9" s="1"/>
      <c r="AA9" s="1"/>
      <c r="AB9" s="1"/>
      <c r="AC9" s="1"/>
    </row>
    <row r="10" spans="1:29">
      <c r="A10" s="21"/>
      <c r="B10" s="108"/>
      <c r="C10" s="108"/>
      <c r="D10" s="108"/>
      <c r="E10" s="21"/>
      <c r="F10" s="22"/>
      <c r="G10" s="21"/>
      <c r="H10" s="21"/>
      <c r="I10" s="21"/>
      <c r="J10" s="21"/>
      <c r="K10" s="21"/>
      <c r="L10" s="21"/>
      <c r="M10" s="21"/>
      <c r="N10" s="21"/>
      <c r="O10" s="21"/>
      <c r="P10" s="21"/>
      <c r="Q10" s="21"/>
      <c r="R10" s="21"/>
      <c r="S10" s="1"/>
      <c r="T10" s="1"/>
      <c r="U10" s="1"/>
      <c r="V10" s="1"/>
      <c r="W10" s="1"/>
      <c r="X10" s="1"/>
      <c r="Y10" s="1"/>
      <c r="Z10" s="1"/>
      <c r="AA10" s="1"/>
      <c r="AB10" s="1"/>
      <c r="AC10" s="1"/>
    </row>
    <row r="11" spans="1:29">
      <c r="A11" s="21"/>
      <c r="B11" s="108"/>
      <c r="C11" s="108"/>
      <c r="D11" s="108"/>
      <c r="E11" s="21"/>
      <c r="F11" s="22"/>
      <c r="G11" s="21"/>
      <c r="H11" s="21"/>
      <c r="I11" s="21"/>
      <c r="J11" s="21"/>
      <c r="K11" s="21"/>
      <c r="L11" s="21"/>
      <c r="M11" s="21"/>
      <c r="N11" s="21"/>
      <c r="O11" s="21"/>
      <c r="P11" s="21"/>
      <c r="Q11" s="21"/>
      <c r="R11" s="21"/>
      <c r="S11" s="1"/>
      <c r="T11" s="1"/>
      <c r="U11" s="1"/>
      <c r="V11" s="1"/>
      <c r="W11" s="1"/>
      <c r="X11" s="1"/>
      <c r="Y11" s="1"/>
      <c r="Z11" s="1"/>
      <c r="AA11" s="1"/>
      <c r="AB11" s="1"/>
      <c r="AC11" s="1"/>
    </row>
    <row r="12" spans="1:29" ht="23.85" customHeight="1">
      <c r="A12" s="21"/>
      <c r="B12" s="21"/>
      <c r="C12" s="1"/>
      <c r="D12" s="344"/>
      <c r="E12" s="345"/>
      <c r="F12" s="345"/>
      <c r="G12" s="345"/>
      <c r="H12" s="346"/>
      <c r="I12" s="253" t="s">
        <v>11</v>
      </c>
      <c r="J12" s="284"/>
      <c r="K12" s="284"/>
      <c r="L12" s="284"/>
      <c r="M12" s="284"/>
      <c r="N12" s="285"/>
      <c r="O12" s="253" t="s">
        <v>52</v>
      </c>
      <c r="P12" s="284"/>
      <c r="Q12" s="284"/>
      <c r="R12" s="284"/>
      <c r="S12" s="284"/>
      <c r="T12" s="285"/>
      <c r="U12" s="253" t="s">
        <v>30</v>
      </c>
      <c r="V12" s="284"/>
      <c r="W12" s="284"/>
      <c r="X12" s="284"/>
      <c r="Y12" s="284"/>
      <c r="Z12" s="285"/>
      <c r="AA12" s="1"/>
      <c r="AB12" s="1"/>
      <c r="AC12" s="1"/>
    </row>
    <row r="13" spans="1:29" ht="23.85" customHeight="1">
      <c r="A13" s="21"/>
      <c r="B13" s="21"/>
      <c r="C13" s="1"/>
      <c r="D13" s="442"/>
      <c r="E13" s="443"/>
      <c r="F13" s="443"/>
      <c r="G13" s="443"/>
      <c r="H13" s="444"/>
      <c r="I13" s="253" t="s">
        <v>31</v>
      </c>
      <c r="J13" s="254"/>
      <c r="K13" s="232"/>
      <c r="L13" s="445" t="s">
        <v>225</v>
      </c>
      <c r="M13" s="446"/>
      <c r="N13" s="447"/>
      <c r="O13" s="253" t="s">
        <v>31</v>
      </c>
      <c r="P13" s="254"/>
      <c r="Q13" s="254"/>
      <c r="R13" s="448" t="s">
        <v>225</v>
      </c>
      <c r="S13" s="446"/>
      <c r="T13" s="446"/>
      <c r="U13" s="253" t="s">
        <v>31</v>
      </c>
      <c r="V13" s="254"/>
      <c r="W13" s="254"/>
      <c r="X13" s="254"/>
      <c r="Y13" s="254"/>
      <c r="Z13" s="232"/>
      <c r="AA13" s="8"/>
      <c r="AB13" s="1"/>
      <c r="AC13" s="1"/>
    </row>
    <row r="14" spans="1:29" ht="23.85" customHeight="1">
      <c r="A14" s="21"/>
      <c r="B14" s="21"/>
      <c r="C14" s="1"/>
      <c r="D14" s="253" t="s">
        <v>18</v>
      </c>
      <c r="E14" s="254"/>
      <c r="F14" s="254"/>
      <c r="G14" s="254"/>
      <c r="H14" s="232"/>
      <c r="I14" s="253">
        <f>('4-1'!L52-'4-1'!M52)+'4-1'!M52*0.1</f>
        <v>0</v>
      </c>
      <c r="J14" s="254"/>
      <c r="K14" s="254"/>
      <c r="L14" s="253">
        <f>'4-1'!O52+(SUM('4-1'!L15:L20))</f>
        <v>0</v>
      </c>
      <c r="M14" s="254"/>
      <c r="N14" s="254"/>
      <c r="O14" s="253">
        <f>('4-1'!U52-'4-1'!V52)+'4-1'!V52*0.1</f>
        <v>0</v>
      </c>
      <c r="P14" s="254"/>
      <c r="Q14" s="254"/>
      <c r="R14" s="253">
        <f>'4-1'!X52+(SUM('4-1'!U15:U20))</f>
        <v>0</v>
      </c>
      <c r="S14" s="254"/>
      <c r="T14" s="254"/>
      <c r="U14" s="253">
        <f>'4-1'!AD52</f>
        <v>0</v>
      </c>
      <c r="V14" s="254"/>
      <c r="W14" s="254"/>
      <c r="X14" s="254">
        <f>'4-1'!AD52</f>
        <v>0</v>
      </c>
      <c r="Y14" s="254"/>
      <c r="Z14" s="232"/>
      <c r="AA14" s="1"/>
      <c r="AB14" s="1"/>
      <c r="AC14" s="1"/>
    </row>
    <row r="15" spans="1:29" ht="23.85" customHeight="1">
      <c r="A15" s="21"/>
      <c r="B15" s="21"/>
      <c r="C15" s="1"/>
      <c r="D15" s="253" t="s">
        <v>4</v>
      </c>
      <c r="E15" s="440"/>
      <c r="F15" s="440"/>
      <c r="G15" s="440"/>
      <c r="H15" s="215"/>
      <c r="I15" s="253">
        <f>'4-3'!L42</f>
        <v>0</v>
      </c>
      <c r="J15" s="254"/>
      <c r="K15" s="254"/>
      <c r="L15" s="253">
        <f>'4-3'!O42+(SUM('4-2'!L15:L25))</f>
        <v>0</v>
      </c>
      <c r="M15" s="254"/>
      <c r="N15" s="254"/>
      <c r="O15" s="253">
        <f>'4-3'!U42</f>
        <v>0</v>
      </c>
      <c r="P15" s="254"/>
      <c r="Q15" s="254"/>
      <c r="R15" s="253">
        <f>'4-3'!X42+(SUM('4-2'!U15:U25))</f>
        <v>0</v>
      </c>
      <c r="S15" s="254"/>
      <c r="T15" s="254"/>
      <c r="U15" s="253">
        <f>'4-3'!AD42</f>
        <v>0</v>
      </c>
      <c r="V15" s="254"/>
      <c r="W15" s="254"/>
      <c r="X15" s="254">
        <f>'4-1'!AD53</f>
        <v>0</v>
      </c>
      <c r="Y15" s="254"/>
      <c r="Z15" s="232"/>
      <c r="AA15" s="1"/>
      <c r="AB15" s="1"/>
      <c r="AC15" s="1"/>
    </row>
    <row r="16" spans="1:29" ht="23.85" customHeight="1">
      <c r="A16" s="21"/>
      <c r="B16" s="21"/>
      <c r="C16" s="1"/>
      <c r="D16" s="253" t="s">
        <v>5</v>
      </c>
      <c r="E16" s="254"/>
      <c r="F16" s="254"/>
      <c r="G16" s="254"/>
      <c r="H16" s="232"/>
      <c r="I16" s="253">
        <f>'4-5'!L44</f>
        <v>0</v>
      </c>
      <c r="J16" s="254"/>
      <c r="K16" s="232"/>
      <c r="L16" s="253">
        <f>'4-5'!O44+(SUM('4-4'!L15:L29))</f>
        <v>0</v>
      </c>
      <c r="M16" s="254"/>
      <c r="N16" s="232"/>
      <c r="O16" s="253">
        <f>'4-5'!U44</f>
        <v>0</v>
      </c>
      <c r="P16" s="254"/>
      <c r="Q16" s="232"/>
      <c r="R16" s="253">
        <f>'4-5'!X44+(SUM('4-4'!U15:U29))</f>
        <v>0</v>
      </c>
      <c r="S16" s="254"/>
      <c r="T16" s="232"/>
      <c r="U16" s="253">
        <f>'4-5'!AD44</f>
        <v>0</v>
      </c>
      <c r="V16" s="254"/>
      <c r="W16" s="254"/>
      <c r="X16" s="254">
        <f>'4-1'!AD54</f>
        <v>0</v>
      </c>
      <c r="Y16" s="254"/>
      <c r="Z16" s="232"/>
      <c r="AA16" s="1"/>
      <c r="AB16" s="1"/>
      <c r="AC16" s="1"/>
    </row>
    <row r="17" spans="1:29" ht="23.85" customHeight="1">
      <c r="A17" s="21"/>
      <c r="B17" s="21"/>
      <c r="C17" s="1"/>
      <c r="D17" s="253" t="s">
        <v>204</v>
      </c>
      <c r="E17" s="254"/>
      <c r="F17" s="254"/>
      <c r="G17" s="254"/>
      <c r="H17" s="232"/>
      <c r="I17" s="253">
        <f>(SUM(I14:I16)-SUM(L14:L16))*1+SUM(L14:L16)*1.4</f>
        <v>0</v>
      </c>
      <c r="J17" s="254"/>
      <c r="K17" s="254"/>
      <c r="L17" s="254"/>
      <c r="M17" s="254"/>
      <c r="N17" s="232"/>
      <c r="O17" s="253">
        <f>(SUM(O14:O16)-SUM(R14:R16))*1+SUM(R14:R16)*1.4</f>
        <v>0</v>
      </c>
      <c r="P17" s="254"/>
      <c r="Q17" s="254"/>
      <c r="R17" s="254"/>
      <c r="S17" s="254"/>
      <c r="T17" s="232"/>
      <c r="U17" s="253">
        <f>IF(I17+O17=SUM(U14:U16),SUM(U14:U16),"ERROR!")</f>
        <v>0</v>
      </c>
      <c r="V17" s="254"/>
      <c r="W17" s="254"/>
      <c r="X17" s="254"/>
      <c r="Y17" s="254"/>
      <c r="Z17" s="232"/>
      <c r="AA17" s="1"/>
      <c r="AB17" s="1"/>
      <c r="AC17" s="1"/>
    </row>
    <row r="18" spans="1:29" ht="12" customHeight="1">
      <c r="A18" s="21"/>
      <c r="B18" s="21"/>
      <c r="C18" s="21"/>
      <c r="D18" s="21"/>
      <c r="E18" s="21"/>
      <c r="F18" s="21"/>
      <c r="G18" s="21"/>
      <c r="H18" s="21"/>
      <c r="I18" s="21"/>
      <c r="J18" s="21"/>
      <c r="K18" s="21"/>
      <c r="L18" s="21"/>
      <c r="M18" s="21"/>
      <c r="N18" s="160"/>
      <c r="O18" s="21"/>
      <c r="P18" s="21"/>
      <c r="Q18" s="21"/>
      <c r="R18" s="21"/>
      <c r="S18" s="1"/>
      <c r="T18" s="1"/>
      <c r="U18" s="1"/>
      <c r="V18" s="1"/>
      <c r="W18" s="1"/>
      <c r="X18" s="1"/>
      <c r="Y18" s="1"/>
      <c r="Z18" s="161" t="s">
        <v>205</v>
      </c>
      <c r="AA18" s="1"/>
      <c r="AB18" s="1"/>
      <c r="AC18" s="1"/>
    </row>
    <row r="19" spans="1:29" ht="12" customHeight="1">
      <c r="A19" s="21"/>
      <c r="B19" s="21"/>
      <c r="C19" s="21"/>
      <c r="D19" s="21"/>
      <c r="E19" s="21"/>
      <c r="F19" s="21"/>
      <c r="G19" s="21"/>
      <c r="H19" s="21"/>
      <c r="I19" s="21"/>
      <c r="J19" s="21"/>
      <c r="K19" s="21"/>
      <c r="L19" s="21"/>
      <c r="M19" s="21"/>
      <c r="N19" s="160"/>
      <c r="O19" s="21"/>
      <c r="P19" s="21"/>
      <c r="Q19" s="21"/>
      <c r="R19" s="21"/>
      <c r="S19" s="1"/>
      <c r="T19" s="1"/>
      <c r="U19" s="1"/>
      <c r="V19" s="1"/>
      <c r="W19" s="1"/>
      <c r="X19" s="1"/>
      <c r="Y19" s="1"/>
      <c r="Z19" s="161" t="s">
        <v>248</v>
      </c>
      <c r="AA19" s="1"/>
      <c r="AB19" s="1"/>
      <c r="AC19" s="1"/>
    </row>
    <row r="20" spans="1:29" ht="12" customHeight="1">
      <c r="A20" s="21"/>
      <c r="B20" s="21"/>
      <c r="C20" s="21"/>
      <c r="D20" s="21"/>
      <c r="E20" s="21"/>
      <c r="F20" s="21"/>
      <c r="G20" s="21"/>
      <c r="H20" s="21"/>
      <c r="I20" s="21"/>
      <c r="J20" s="21"/>
      <c r="K20" s="21"/>
      <c r="L20" s="21"/>
      <c r="M20" s="21"/>
      <c r="N20" s="160"/>
      <c r="O20" s="21"/>
      <c r="P20" s="21"/>
      <c r="Q20" s="21"/>
      <c r="R20" s="21"/>
      <c r="S20" s="1"/>
      <c r="T20" s="1"/>
      <c r="U20" s="1"/>
      <c r="V20" s="1"/>
      <c r="W20" s="1"/>
      <c r="X20" s="1"/>
      <c r="Y20" s="1"/>
      <c r="Z20" s="161"/>
      <c r="AA20" s="1"/>
      <c r="AB20" s="1"/>
      <c r="AC20" s="1"/>
    </row>
    <row r="21" spans="1:29" ht="12" customHeight="1">
      <c r="A21" s="21"/>
      <c r="B21" s="21"/>
      <c r="C21" s="21"/>
      <c r="D21" s="21"/>
      <c r="E21" s="21"/>
      <c r="F21" s="21"/>
      <c r="G21" s="21"/>
      <c r="H21" s="21"/>
      <c r="I21" s="21"/>
      <c r="J21" s="21"/>
      <c r="K21" s="21"/>
      <c r="L21" s="21"/>
      <c r="M21" s="21"/>
      <c r="N21" s="21"/>
      <c r="O21" s="21"/>
      <c r="P21" s="21"/>
      <c r="Q21" s="21"/>
      <c r="R21" s="21"/>
      <c r="S21" s="1"/>
      <c r="T21" s="1"/>
      <c r="U21" s="1"/>
      <c r="V21" s="1"/>
      <c r="W21" s="1"/>
      <c r="X21" s="1"/>
      <c r="Y21" s="1"/>
      <c r="Z21" s="1"/>
      <c r="AA21" s="1"/>
      <c r="AB21" s="1"/>
      <c r="AC21" s="1"/>
    </row>
    <row r="22" spans="1:29" ht="12" customHeight="1">
      <c r="A22" s="1"/>
      <c r="B22" s="1"/>
      <c r="C22" s="1"/>
      <c r="D22" s="1" t="s">
        <v>44</v>
      </c>
      <c r="E22" s="1"/>
      <c r="F22" s="1"/>
      <c r="G22" s="1"/>
      <c r="H22" s="1"/>
      <c r="I22" s="21"/>
      <c r="J22" s="21"/>
      <c r="K22" s="1"/>
      <c r="L22" s="1"/>
      <c r="M22" s="1"/>
      <c r="N22" s="1"/>
      <c r="O22" s="1"/>
      <c r="P22" s="1"/>
      <c r="Q22" s="1"/>
      <c r="R22" s="1"/>
      <c r="S22" s="1"/>
      <c r="T22" s="1"/>
      <c r="U22" s="1"/>
      <c r="V22" s="1"/>
      <c r="W22" s="1"/>
      <c r="X22" s="1"/>
      <c r="Y22" s="1"/>
      <c r="Z22" s="1"/>
      <c r="AA22" s="1"/>
      <c r="AB22" s="1"/>
      <c r="AC22" s="1"/>
    </row>
    <row r="23" spans="1:29" ht="13.1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row>
    <row r="24" spans="1:29" s="82" customFormat="1" ht="12" customHeight="1">
      <c r="A24" s="19"/>
      <c r="B24" s="19"/>
      <c r="C24" s="19"/>
      <c r="D24" s="19" t="s">
        <v>46</v>
      </c>
      <c r="E24" s="19" t="s">
        <v>45</v>
      </c>
      <c r="F24" s="19"/>
      <c r="G24" s="19"/>
      <c r="H24" s="19"/>
      <c r="I24" s="19"/>
      <c r="J24" s="19"/>
      <c r="K24" s="19"/>
      <c r="L24" s="19"/>
      <c r="M24" s="19"/>
      <c r="N24" s="19"/>
      <c r="O24" s="19"/>
      <c r="P24" s="19"/>
      <c r="Q24" s="19"/>
      <c r="R24" s="19"/>
      <c r="S24" s="19"/>
      <c r="T24" s="19"/>
      <c r="U24" s="19"/>
      <c r="V24" s="19"/>
      <c r="W24" s="19"/>
      <c r="X24" s="19"/>
      <c r="Y24" s="19"/>
      <c r="Z24" s="19"/>
      <c r="AA24" s="19"/>
      <c r="AB24" s="19"/>
      <c r="AC24" s="19"/>
    </row>
    <row r="25" spans="1:29" s="82" customFormat="1" ht="12" customHeight="1">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row>
    <row r="26" spans="1:29" s="82" customFormat="1" ht="12" customHeight="1">
      <c r="A26" s="19"/>
      <c r="B26" s="19"/>
      <c r="C26" s="19"/>
      <c r="D26" s="19" t="s">
        <v>46</v>
      </c>
      <c r="E26" s="19" t="s">
        <v>49</v>
      </c>
      <c r="F26" s="19"/>
      <c r="G26" s="19"/>
      <c r="H26" s="19"/>
      <c r="I26" s="19"/>
      <c r="J26" s="19"/>
      <c r="K26" s="19" t="s">
        <v>50</v>
      </c>
      <c r="L26" s="19"/>
      <c r="M26" s="19"/>
      <c r="N26" s="19"/>
      <c r="O26" s="19"/>
      <c r="P26" s="19"/>
      <c r="Q26" s="19"/>
      <c r="R26" s="19"/>
      <c r="S26" s="19"/>
      <c r="T26" s="19"/>
      <c r="U26" s="19"/>
      <c r="V26" s="19"/>
      <c r="W26" s="19"/>
      <c r="X26" s="19"/>
      <c r="Y26" s="19"/>
      <c r="Z26" s="19"/>
      <c r="AA26" s="19"/>
      <c r="AB26" s="19"/>
      <c r="AC26" s="19"/>
    </row>
    <row r="27" spans="1:29" s="82" customFormat="1" ht="12" customHeight="1">
      <c r="A27" s="19"/>
      <c r="B27" s="19"/>
      <c r="C27" s="19"/>
      <c r="D27" s="19"/>
      <c r="E27" s="19"/>
      <c r="F27" s="19"/>
      <c r="G27" s="19"/>
      <c r="H27" s="19"/>
      <c r="I27" s="19"/>
      <c r="J27" s="19"/>
      <c r="K27" s="19" t="s">
        <v>51</v>
      </c>
      <c r="L27" s="19"/>
      <c r="M27" s="19"/>
      <c r="N27" s="19"/>
      <c r="O27" s="19"/>
      <c r="P27" s="19"/>
      <c r="Q27" s="19"/>
      <c r="R27" s="19"/>
      <c r="S27" s="19"/>
      <c r="T27" s="19"/>
      <c r="U27" s="19"/>
      <c r="V27" s="19"/>
      <c r="W27" s="19"/>
      <c r="X27" s="19"/>
      <c r="Y27" s="19"/>
      <c r="Z27" s="19"/>
      <c r="AA27" s="19"/>
      <c r="AB27" s="19"/>
      <c r="AC27" s="19"/>
    </row>
    <row r="28" spans="1:29" s="82" customFormat="1" ht="12" customHeight="1">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row>
    <row r="29" spans="1:29" s="82" customFormat="1" ht="12" customHeight="1">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row>
    <row r="30" spans="1:29" s="82" customFormat="1" ht="12" customHeight="1">
      <c r="A30" s="19"/>
      <c r="B30" s="19"/>
      <c r="C30" s="133"/>
      <c r="D30" s="19"/>
      <c r="E30" s="1"/>
      <c r="F30" s="1"/>
      <c r="G30" s="1"/>
      <c r="H30" s="1"/>
      <c r="I30" s="1"/>
      <c r="J30" s="1"/>
      <c r="K30" s="1"/>
      <c r="L30" s="1"/>
      <c r="M30" s="1"/>
      <c r="N30" s="1"/>
      <c r="O30" s="1"/>
      <c r="P30" s="1"/>
      <c r="Q30" s="1"/>
      <c r="R30" s="1"/>
      <c r="S30" s="1"/>
      <c r="T30" s="1"/>
      <c r="U30" s="19"/>
      <c r="V30" s="19"/>
      <c r="W30" s="19"/>
      <c r="X30" s="19"/>
      <c r="Y30" s="19"/>
      <c r="Z30" s="19"/>
      <c r="AA30" s="19"/>
      <c r="AB30" s="19"/>
      <c r="AC30" s="19"/>
    </row>
    <row r="31" spans="1:29" s="82" customFormat="1" ht="12" customHeight="1">
      <c r="A31" s="19"/>
      <c r="B31" s="19"/>
      <c r="C31" s="133"/>
      <c r="D31" s="19"/>
      <c r="E31" s="1"/>
      <c r="F31" s="1"/>
      <c r="G31" s="1"/>
      <c r="H31" s="1"/>
      <c r="I31" s="1"/>
      <c r="J31" s="1"/>
      <c r="K31" s="1"/>
      <c r="L31" s="1"/>
      <c r="M31" s="1"/>
      <c r="N31" s="1"/>
      <c r="O31" s="1"/>
      <c r="P31" s="1"/>
      <c r="Q31" s="1"/>
      <c r="R31" s="1"/>
      <c r="S31" s="1"/>
      <c r="T31" s="1"/>
      <c r="U31" s="19"/>
      <c r="V31" s="19"/>
      <c r="W31" s="19"/>
      <c r="X31" s="19"/>
      <c r="Y31" s="19"/>
      <c r="Z31" s="19"/>
      <c r="AA31" s="19"/>
      <c r="AB31" s="19"/>
      <c r="AC31" s="19"/>
    </row>
    <row r="32" spans="1:29" s="82" customFormat="1" ht="12" customHeight="1">
      <c r="A32" s="19"/>
      <c r="B32" s="19"/>
      <c r="C32" s="133"/>
      <c r="D32" s="19"/>
      <c r="E32" s="1"/>
      <c r="F32" s="1"/>
      <c r="G32" s="1"/>
      <c r="H32" s="1"/>
      <c r="I32" s="1"/>
      <c r="J32" s="1"/>
      <c r="K32" s="1"/>
      <c r="L32" s="1"/>
      <c r="M32" s="1"/>
      <c r="N32" s="1"/>
      <c r="O32" s="1"/>
      <c r="P32" s="1"/>
      <c r="Q32" s="1"/>
      <c r="R32" s="1"/>
      <c r="S32" s="1"/>
      <c r="T32" s="1"/>
      <c r="U32" s="19"/>
      <c r="V32" s="19"/>
      <c r="W32" s="19"/>
      <c r="X32" s="19"/>
      <c r="Y32" s="19"/>
      <c r="Z32" s="19"/>
      <c r="AA32" s="19"/>
      <c r="AB32" s="19"/>
      <c r="AC32" s="19"/>
    </row>
    <row r="33" spans="1:29" s="82" customFormat="1" ht="12" customHeight="1">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row>
    <row r="34" spans="1:29">
      <c r="A34" s="1"/>
      <c r="B34" s="19"/>
      <c r="C34" s="53"/>
      <c r="D34" s="21"/>
      <c r="E34" s="21"/>
      <c r="F34" s="21"/>
      <c r="G34" s="21"/>
      <c r="H34" s="21"/>
      <c r="I34" s="21"/>
      <c r="J34" s="21"/>
      <c r="K34" s="21"/>
      <c r="L34" s="21"/>
      <c r="M34" s="21"/>
      <c r="N34" s="21"/>
      <c r="O34" s="21"/>
      <c r="P34" s="21"/>
      <c r="Q34" s="21"/>
      <c r="R34" s="21"/>
      <c r="S34" s="21"/>
      <c r="T34" s="1"/>
      <c r="U34" s="1"/>
      <c r="V34" s="1"/>
      <c r="W34" s="1"/>
      <c r="X34" s="1"/>
      <c r="Y34" s="1"/>
      <c r="Z34" s="1"/>
      <c r="AA34" s="1"/>
      <c r="AB34" s="1"/>
      <c r="AC34" s="1"/>
    </row>
    <row r="35" spans="1:29" s="82" customFormat="1" ht="12" customHeight="1">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row>
    <row r="36" spans="1:29" s="82" customFormat="1" ht="12" customHeight="1">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row>
    <row r="37" spans="1:29" ht="12" customHeight="1">
      <c r="A37" s="1"/>
      <c r="B37" s="19"/>
      <c r="C37" s="19"/>
      <c r="D37" s="1"/>
      <c r="E37" s="1"/>
      <c r="F37" s="1"/>
      <c r="G37" s="1"/>
      <c r="H37" s="1"/>
      <c r="I37" s="1"/>
      <c r="J37" s="1"/>
      <c r="K37" s="1"/>
      <c r="L37" s="1"/>
      <c r="M37" s="1"/>
      <c r="N37" s="1"/>
      <c r="O37" s="1"/>
      <c r="P37" s="1"/>
      <c r="Q37" s="1"/>
      <c r="R37" s="1"/>
      <c r="S37" s="1"/>
      <c r="T37" s="1"/>
      <c r="U37" s="1"/>
      <c r="V37" s="1"/>
      <c r="W37" s="1"/>
      <c r="X37" s="1"/>
      <c r="Y37" s="1"/>
      <c r="Z37" s="1"/>
      <c r="AA37" s="1"/>
      <c r="AB37" s="1"/>
      <c r="AC37" s="1"/>
    </row>
    <row r="38" spans="1:29" ht="12" customHeight="1">
      <c r="A38" s="1"/>
      <c r="B38" s="1"/>
      <c r="C38" s="2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1:29">
      <c r="A39" s="1"/>
      <c r="B39" s="162" t="s">
        <v>213</v>
      </c>
      <c r="C39" s="162"/>
      <c r="D39" s="132" t="s">
        <v>214</v>
      </c>
      <c r="E39" s="162"/>
      <c r="F39" s="162"/>
      <c r="G39" s="162"/>
      <c r="H39" s="162"/>
      <c r="I39" s="162"/>
      <c r="J39" s="162"/>
      <c r="K39" s="162"/>
      <c r="L39" s="162"/>
      <c r="M39" s="162"/>
      <c r="N39" s="162"/>
      <c r="O39" s="162"/>
      <c r="P39" s="162"/>
      <c r="Q39" s="162"/>
      <c r="R39" s="162"/>
      <c r="S39" s="162"/>
      <c r="T39" s="162"/>
      <c r="U39" s="162"/>
      <c r="V39" s="162"/>
      <c r="W39" s="162"/>
      <c r="X39" s="162"/>
      <c r="Y39" s="162"/>
      <c r="Z39" s="162"/>
      <c r="AA39" s="1"/>
      <c r="AB39" s="1"/>
      <c r="AC39" s="1"/>
    </row>
    <row r="40" spans="1:29">
      <c r="A40" s="1"/>
      <c r="B40" s="1"/>
      <c r="C40" s="163" t="s">
        <v>206</v>
      </c>
      <c r="D40" s="1"/>
      <c r="E40" s="19"/>
      <c r="F40" s="19"/>
      <c r="G40" s="19"/>
      <c r="H40" s="19"/>
      <c r="I40" s="19"/>
      <c r="J40" s="19"/>
      <c r="K40" s="19"/>
      <c r="L40" s="19"/>
      <c r="M40" s="19"/>
      <c r="N40" s="19"/>
      <c r="O40" s="19"/>
      <c r="P40" s="19"/>
      <c r="Q40" s="19"/>
      <c r="R40" s="19"/>
      <c r="S40" s="19"/>
      <c r="T40" s="19"/>
      <c r="U40" s="19"/>
      <c r="V40" s="19"/>
      <c r="W40" s="19"/>
      <c r="X40" s="19"/>
      <c r="Y40" s="19"/>
      <c r="Z40" s="19"/>
      <c r="AA40" s="1"/>
      <c r="AB40" s="1"/>
      <c r="AC40" s="1"/>
    </row>
    <row r="41" spans="1:29">
      <c r="A41" s="1"/>
      <c r="B41" s="1"/>
      <c r="C41" s="24" t="s">
        <v>215</v>
      </c>
      <c r="D41" s="19" t="s">
        <v>253</v>
      </c>
      <c r="E41" s="19"/>
      <c r="F41" s="1"/>
      <c r="G41" s="19"/>
      <c r="H41" s="19"/>
      <c r="I41" s="19"/>
      <c r="J41" s="19"/>
      <c r="K41" s="19"/>
      <c r="L41" s="19"/>
      <c r="M41" s="19"/>
      <c r="N41" s="19"/>
      <c r="O41" s="19"/>
      <c r="P41" s="19"/>
      <c r="Q41" s="19"/>
      <c r="R41" s="19"/>
      <c r="S41" s="19"/>
      <c r="T41" s="19"/>
      <c r="U41" s="19"/>
      <c r="V41" s="19"/>
      <c r="W41" s="19"/>
      <c r="X41" s="19"/>
      <c r="Y41" s="19"/>
      <c r="Z41" s="19"/>
      <c r="AA41" s="19"/>
      <c r="AB41" s="1"/>
      <c r="AC41" s="19"/>
    </row>
    <row r="42" spans="1:29">
      <c r="A42" s="1"/>
      <c r="B42" s="1"/>
      <c r="C42" s="24" t="s">
        <v>207</v>
      </c>
      <c r="D42" s="19" t="s">
        <v>249</v>
      </c>
      <c r="E42" s="19"/>
      <c r="F42" s="1"/>
      <c r="G42" s="19"/>
      <c r="H42" s="19"/>
      <c r="I42" s="19"/>
      <c r="J42" s="19"/>
      <c r="K42" s="19"/>
      <c r="L42" s="19"/>
      <c r="M42" s="19"/>
      <c r="N42" s="19"/>
      <c r="O42" s="19"/>
      <c r="P42" s="19"/>
      <c r="Q42" s="19"/>
      <c r="R42" s="19"/>
      <c r="S42" s="19"/>
      <c r="T42" s="19"/>
      <c r="U42" s="19"/>
      <c r="V42" s="19"/>
      <c r="W42" s="19"/>
      <c r="X42" s="19"/>
      <c r="Y42" s="19"/>
      <c r="Z42" s="19"/>
      <c r="AA42" s="19"/>
      <c r="AB42" s="1"/>
      <c r="AC42" s="19"/>
    </row>
    <row r="43" spans="1:29">
      <c r="A43" s="1"/>
      <c r="B43" s="1"/>
      <c r="C43" s="19"/>
      <c r="D43" s="19" t="s">
        <v>250</v>
      </c>
      <c r="E43" s="19"/>
      <c r="F43" s="1"/>
      <c r="G43" s="19"/>
      <c r="H43" s="19"/>
      <c r="I43" s="19"/>
      <c r="J43" s="19"/>
      <c r="K43" s="19"/>
      <c r="L43" s="19"/>
      <c r="M43" s="19"/>
      <c r="N43" s="19"/>
      <c r="O43" s="19"/>
      <c r="P43" s="19"/>
      <c r="Q43" s="19"/>
      <c r="R43" s="19"/>
      <c r="S43" s="19"/>
      <c r="T43" s="19"/>
      <c r="U43" s="19"/>
      <c r="V43" s="19"/>
      <c r="W43" s="19"/>
      <c r="X43" s="19"/>
      <c r="Y43" s="19"/>
      <c r="Z43" s="19"/>
      <c r="AA43" s="19"/>
      <c r="AB43" s="1"/>
      <c r="AC43" s="19"/>
    </row>
    <row r="44" spans="1:29">
      <c r="A44" s="1"/>
      <c r="B44" s="1"/>
      <c r="C44" s="24" t="s">
        <v>208</v>
      </c>
      <c r="D44" s="19" t="s">
        <v>209</v>
      </c>
      <c r="E44" s="19"/>
      <c r="F44" s="1"/>
      <c r="G44" s="19"/>
      <c r="H44" s="19"/>
      <c r="I44" s="19"/>
      <c r="J44" s="19"/>
      <c r="K44" s="19"/>
      <c r="L44" s="19"/>
      <c r="M44" s="19"/>
      <c r="N44" s="19"/>
      <c r="O44" s="19"/>
      <c r="P44" s="19"/>
      <c r="Q44" s="19"/>
      <c r="R44" s="19"/>
      <c r="S44" s="19"/>
      <c r="T44" s="19"/>
      <c r="U44" s="19"/>
      <c r="V44" s="19"/>
      <c r="W44" s="19"/>
      <c r="X44" s="19"/>
      <c r="Y44" s="19"/>
      <c r="Z44" s="19"/>
      <c r="AA44" s="19"/>
      <c r="AB44" s="1"/>
      <c r="AC44" s="19"/>
    </row>
    <row r="45" spans="1:29">
      <c r="A45" s="1"/>
      <c r="B45" s="1"/>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
      <c r="AC45" s="19"/>
    </row>
    <row r="46" spans="1:29">
      <c r="A46" s="1"/>
      <c r="B46" s="1"/>
      <c r="C46" s="19" t="s">
        <v>212</v>
      </c>
      <c r="D46" s="1"/>
      <c r="E46" s="19"/>
      <c r="F46" s="19"/>
      <c r="G46" s="19"/>
      <c r="H46" s="19"/>
      <c r="I46" s="19"/>
      <c r="J46" s="19"/>
      <c r="K46" s="19"/>
      <c r="L46" s="19"/>
      <c r="M46" s="19"/>
      <c r="N46" s="19"/>
      <c r="O46" s="19"/>
      <c r="P46" s="19"/>
      <c r="Q46" s="19"/>
      <c r="R46" s="19"/>
      <c r="S46" s="19"/>
      <c r="T46" s="19"/>
      <c r="U46" s="19"/>
      <c r="V46" s="19"/>
      <c r="W46" s="19"/>
      <c r="X46" s="19"/>
      <c r="Y46" s="19"/>
      <c r="Z46" s="19"/>
      <c r="AA46" s="1"/>
      <c r="AB46" s="1"/>
      <c r="AC46" s="1"/>
    </row>
    <row r="47" spans="1:29">
      <c r="A47" s="1"/>
      <c r="B47" s="1"/>
      <c r="C47" s="163" t="s">
        <v>215</v>
      </c>
      <c r="D47" s="19" t="s">
        <v>251</v>
      </c>
      <c r="E47" s="19"/>
      <c r="F47" s="1"/>
      <c r="G47" s="19"/>
      <c r="H47" s="19"/>
      <c r="I47" s="19"/>
      <c r="J47" s="19"/>
      <c r="K47" s="19"/>
      <c r="L47" s="19"/>
      <c r="M47" s="19"/>
      <c r="N47" s="19"/>
      <c r="O47" s="19"/>
      <c r="P47" s="19"/>
      <c r="Q47" s="19"/>
      <c r="R47" s="19"/>
      <c r="S47" s="19"/>
      <c r="T47" s="19"/>
      <c r="U47" s="19"/>
      <c r="V47" s="19"/>
      <c r="W47" s="19"/>
      <c r="X47" s="19"/>
      <c r="Y47" s="19"/>
      <c r="Z47" s="19"/>
      <c r="AA47" s="19"/>
      <c r="AB47" s="1"/>
      <c r="AC47" s="19"/>
    </row>
    <row r="48" spans="1:29">
      <c r="A48" s="1"/>
      <c r="B48" s="1"/>
      <c r="C48" s="163" t="s">
        <v>216</v>
      </c>
      <c r="D48" s="19" t="s">
        <v>252</v>
      </c>
      <c r="E48" s="19"/>
      <c r="F48" s="1"/>
      <c r="G48" s="19"/>
      <c r="H48" s="19"/>
      <c r="I48" s="19"/>
      <c r="J48" s="19"/>
      <c r="K48" s="19"/>
      <c r="L48" s="19"/>
      <c r="M48" s="19"/>
      <c r="N48" s="19"/>
      <c r="O48" s="19"/>
      <c r="P48" s="19"/>
      <c r="Q48" s="19"/>
      <c r="R48" s="19"/>
      <c r="S48" s="19"/>
      <c r="T48" s="19"/>
      <c r="U48" s="19"/>
      <c r="V48" s="19"/>
      <c r="W48" s="19"/>
      <c r="X48" s="19"/>
      <c r="Y48" s="19"/>
      <c r="Z48" s="19"/>
      <c r="AA48" s="19"/>
      <c r="AB48" s="1"/>
      <c r="AC48" s="19"/>
    </row>
    <row r="49" spans="1:29">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9"/>
      <c r="AC49" s="19"/>
    </row>
    <row r="50" spans="1:29">
      <c r="A50" s="80"/>
      <c r="B50" s="80"/>
      <c r="C50" s="81"/>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row>
    <row r="51" spans="1:29">
      <c r="A51" s="80"/>
      <c r="B51" s="80"/>
      <c r="C51" s="82"/>
      <c r="D51" s="80"/>
      <c r="E51" s="82"/>
      <c r="F51" s="82"/>
      <c r="G51" s="82"/>
      <c r="H51" s="82"/>
      <c r="I51" s="82"/>
      <c r="J51" s="82"/>
      <c r="K51" s="82"/>
      <c r="L51" s="82"/>
      <c r="M51" s="82"/>
      <c r="N51" s="82"/>
      <c r="O51" s="82"/>
      <c r="P51" s="82"/>
      <c r="Q51" s="82"/>
      <c r="R51" s="82"/>
      <c r="S51" s="82"/>
      <c r="T51" s="82"/>
      <c r="U51" s="82"/>
      <c r="V51" s="82"/>
      <c r="W51" s="82"/>
      <c r="X51" s="82"/>
      <c r="Y51" s="82"/>
      <c r="Z51" s="82"/>
      <c r="AA51" s="82"/>
    </row>
    <row r="52" spans="1:29">
      <c r="A52" s="80"/>
      <c r="B52" s="80"/>
      <c r="C52" s="82"/>
      <c r="D52" s="82"/>
      <c r="E52" s="80"/>
      <c r="F52" s="82"/>
      <c r="G52" s="82"/>
      <c r="H52" s="82"/>
      <c r="I52" s="82"/>
      <c r="J52" s="82"/>
      <c r="K52" s="82"/>
      <c r="L52" s="82"/>
      <c r="M52" s="82"/>
      <c r="N52" s="82"/>
      <c r="O52" s="82"/>
      <c r="P52" s="82"/>
      <c r="Q52" s="82"/>
      <c r="R52" s="82"/>
      <c r="S52" s="82"/>
      <c r="T52" s="82"/>
      <c r="U52" s="82"/>
      <c r="V52" s="82"/>
      <c r="W52" s="82"/>
      <c r="X52" s="82"/>
      <c r="Y52" s="82"/>
      <c r="Z52" s="82"/>
      <c r="AA52" s="82"/>
    </row>
    <row r="53" spans="1:29">
      <c r="A53" s="80"/>
      <c r="B53" s="80"/>
      <c r="C53" s="82"/>
      <c r="D53" s="82"/>
      <c r="E53" s="80"/>
      <c r="F53" s="82"/>
      <c r="G53" s="82"/>
      <c r="H53" s="82"/>
      <c r="I53" s="82"/>
      <c r="J53" s="82"/>
      <c r="K53" s="82"/>
      <c r="L53" s="82"/>
      <c r="M53" s="82"/>
      <c r="N53" s="82"/>
      <c r="O53" s="82"/>
      <c r="P53" s="82"/>
      <c r="Q53" s="82"/>
      <c r="R53" s="82"/>
      <c r="S53" s="82"/>
      <c r="T53" s="82"/>
      <c r="U53" s="82"/>
      <c r="V53" s="82"/>
      <c r="W53" s="82"/>
      <c r="X53" s="82"/>
      <c r="Y53" s="82"/>
      <c r="Z53" s="82"/>
      <c r="AA53" s="82"/>
    </row>
    <row r="54" spans="1:29">
      <c r="A54" s="80"/>
      <c r="B54" s="80"/>
      <c r="E54" s="82"/>
      <c r="F54" s="82"/>
      <c r="G54" s="82"/>
      <c r="H54" s="82"/>
      <c r="I54" s="82"/>
      <c r="J54" s="82"/>
      <c r="K54" s="82"/>
      <c r="L54" s="84"/>
      <c r="N54" s="82"/>
      <c r="O54" s="82"/>
      <c r="P54" s="82"/>
      <c r="Q54" s="82"/>
      <c r="R54" s="82"/>
      <c r="S54" s="82"/>
      <c r="T54" s="82"/>
      <c r="U54" s="82"/>
      <c r="V54" s="82"/>
      <c r="W54" s="82"/>
      <c r="X54" s="82"/>
      <c r="Y54" s="82"/>
      <c r="Z54" s="82"/>
      <c r="AA54" s="82"/>
    </row>
    <row r="55" spans="1:29">
      <c r="A55" s="80"/>
      <c r="B55" s="80"/>
      <c r="E55" s="82"/>
      <c r="F55" s="82"/>
      <c r="G55" s="82"/>
      <c r="H55" s="82"/>
      <c r="I55" s="82"/>
      <c r="J55" s="82"/>
      <c r="K55" s="82"/>
      <c r="L55" s="84"/>
      <c r="N55" s="82"/>
      <c r="O55" s="82"/>
      <c r="P55" s="82"/>
      <c r="Q55" s="82"/>
      <c r="R55" s="82"/>
      <c r="S55" s="82"/>
      <c r="T55" s="82"/>
      <c r="U55" s="82"/>
      <c r="V55" s="82"/>
      <c r="W55" s="82"/>
      <c r="X55" s="82"/>
      <c r="Y55" s="82"/>
      <c r="Z55" s="82"/>
      <c r="AA55" s="82"/>
    </row>
    <row r="56" spans="1:29">
      <c r="A56" s="80"/>
      <c r="B56" s="80"/>
      <c r="C56" s="82"/>
      <c r="D56" s="82"/>
      <c r="E56" s="82"/>
      <c r="F56" s="82"/>
      <c r="G56" s="82"/>
      <c r="H56" s="82"/>
      <c r="I56" s="82"/>
      <c r="J56" s="82"/>
      <c r="K56" s="82"/>
      <c r="L56" s="82"/>
      <c r="M56" s="82"/>
      <c r="N56" s="82"/>
      <c r="O56" s="82"/>
      <c r="P56" s="82"/>
      <c r="Q56" s="82"/>
      <c r="R56" s="82"/>
      <c r="S56" s="82"/>
      <c r="T56" s="82"/>
      <c r="U56" s="82"/>
      <c r="V56" s="82"/>
      <c r="W56" s="82"/>
      <c r="X56" s="82"/>
      <c r="Y56" s="82"/>
      <c r="Z56" s="82"/>
      <c r="AA56" s="82"/>
    </row>
    <row r="57" spans="1:29">
      <c r="A57" s="80"/>
      <c r="B57" s="80"/>
      <c r="C57" s="82"/>
      <c r="D57" s="82"/>
      <c r="E57" s="82"/>
      <c r="F57" s="82"/>
      <c r="G57" s="82"/>
      <c r="H57" s="82"/>
      <c r="I57" s="82"/>
      <c r="J57" s="82"/>
      <c r="K57" s="82"/>
      <c r="L57" s="82"/>
      <c r="M57" s="82"/>
      <c r="N57" s="82"/>
      <c r="O57" s="82"/>
      <c r="P57" s="82"/>
      <c r="Q57" s="82"/>
      <c r="R57" s="82"/>
      <c r="S57" s="82"/>
      <c r="T57" s="82"/>
      <c r="U57" s="82"/>
      <c r="V57" s="82"/>
      <c r="W57" s="82"/>
      <c r="X57" s="82"/>
      <c r="Y57" s="82"/>
      <c r="Z57" s="82"/>
      <c r="AA57" s="82"/>
    </row>
    <row r="58" spans="1:29">
      <c r="A58" s="80"/>
      <c r="B58" s="80"/>
      <c r="C58" s="82"/>
      <c r="D58" s="82"/>
      <c r="E58" s="82"/>
      <c r="F58" s="82"/>
      <c r="G58" s="82"/>
      <c r="H58" s="82"/>
      <c r="I58" s="82"/>
      <c r="J58" s="82"/>
      <c r="K58" s="82"/>
      <c r="L58" s="82"/>
      <c r="M58" s="82"/>
      <c r="N58" s="82"/>
      <c r="O58" s="82"/>
      <c r="P58" s="82"/>
      <c r="Q58" s="82"/>
      <c r="R58" s="82"/>
      <c r="S58" s="82"/>
      <c r="T58" s="82"/>
      <c r="U58" s="82"/>
      <c r="V58" s="82"/>
      <c r="W58" s="82"/>
      <c r="X58" s="82"/>
      <c r="Y58" s="82"/>
      <c r="Z58" s="82"/>
      <c r="AA58" s="82"/>
    </row>
    <row r="59" spans="1:29">
      <c r="A59" s="80"/>
      <c r="B59" s="80"/>
      <c r="C59" s="82"/>
      <c r="D59" s="82"/>
      <c r="E59" s="82"/>
      <c r="F59" s="82"/>
      <c r="G59" s="82"/>
      <c r="H59" s="82"/>
      <c r="I59" s="82"/>
      <c r="J59" s="82"/>
      <c r="K59" s="82"/>
      <c r="L59" s="82"/>
      <c r="M59" s="82"/>
      <c r="N59" s="82"/>
      <c r="O59" s="82"/>
      <c r="P59" s="82"/>
      <c r="Q59" s="82"/>
      <c r="R59" s="82"/>
      <c r="S59" s="82"/>
      <c r="T59" s="82"/>
      <c r="U59" s="82"/>
      <c r="V59" s="82"/>
      <c r="W59" s="82"/>
      <c r="X59" s="82"/>
      <c r="Y59" s="82"/>
      <c r="Z59" s="82"/>
      <c r="AA59" s="82"/>
    </row>
    <row r="60" spans="1:29">
      <c r="A60" s="80"/>
      <c r="B60" s="80"/>
      <c r="C60" s="80"/>
      <c r="D60" s="80"/>
      <c r="E60" s="80"/>
      <c r="F60" s="80"/>
      <c r="G60" s="80"/>
      <c r="H60" s="80"/>
      <c r="I60" s="80"/>
      <c r="J60" s="80"/>
      <c r="K60" s="80"/>
      <c r="L60" s="80"/>
      <c r="M60" s="80"/>
      <c r="N60" s="80"/>
      <c r="O60" s="80"/>
      <c r="P60" s="80"/>
      <c r="Q60" s="80"/>
      <c r="R60" s="80"/>
    </row>
    <row r="61" spans="1:29">
      <c r="A61" s="80"/>
      <c r="B61" s="80"/>
      <c r="C61" s="80"/>
      <c r="D61" s="80"/>
      <c r="E61" s="80"/>
      <c r="F61" s="80"/>
      <c r="G61" s="80"/>
      <c r="H61" s="80"/>
      <c r="I61" s="80"/>
      <c r="J61" s="80"/>
      <c r="K61" s="80"/>
      <c r="L61" s="80"/>
      <c r="M61" s="80"/>
      <c r="N61" s="80"/>
      <c r="O61" s="80"/>
      <c r="P61" s="80"/>
      <c r="Q61" s="80"/>
      <c r="R61" s="80"/>
    </row>
    <row r="62" spans="1:29">
      <c r="A62" s="80"/>
      <c r="B62" s="80"/>
      <c r="C62" s="80"/>
      <c r="D62" s="80"/>
      <c r="E62" s="80"/>
      <c r="F62" s="80"/>
      <c r="G62" s="80"/>
      <c r="H62" s="80"/>
      <c r="I62" s="80"/>
      <c r="J62" s="80"/>
      <c r="K62" s="80"/>
      <c r="L62" s="80"/>
      <c r="M62" s="80"/>
      <c r="N62" s="80"/>
      <c r="O62" s="80"/>
      <c r="P62" s="80"/>
      <c r="Q62" s="80"/>
      <c r="R62" s="80"/>
    </row>
    <row r="63" spans="1:29">
      <c r="A63" s="80"/>
      <c r="B63" s="80"/>
      <c r="C63" s="80"/>
      <c r="D63" s="80"/>
      <c r="E63" s="80"/>
      <c r="F63" s="80"/>
      <c r="G63" s="80"/>
      <c r="H63" s="80"/>
      <c r="I63" s="80"/>
      <c r="J63" s="80"/>
      <c r="K63" s="80"/>
      <c r="L63" s="80"/>
      <c r="M63" s="80"/>
      <c r="N63" s="80"/>
      <c r="O63" s="80"/>
      <c r="P63" s="80"/>
      <c r="Q63" s="80"/>
      <c r="R63" s="80"/>
    </row>
    <row r="64" spans="1:29">
      <c r="A64" s="80"/>
      <c r="B64" s="80"/>
      <c r="C64" s="80"/>
      <c r="D64" s="80"/>
      <c r="E64" s="80"/>
      <c r="F64" s="80"/>
      <c r="G64" s="80"/>
      <c r="H64" s="80"/>
      <c r="I64" s="80"/>
      <c r="J64" s="80"/>
      <c r="K64" s="80"/>
      <c r="L64" s="80"/>
      <c r="M64" s="80"/>
      <c r="N64" s="80"/>
      <c r="O64" s="80"/>
      <c r="P64" s="80"/>
      <c r="Q64" s="80"/>
      <c r="R64" s="80"/>
    </row>
    <row r="65" s="80" customFormat="1"/>
    <row r="66" s="80" customFormat="1"/>
    <row r="67" s="80" customFormat="1"/>
    <row r="68" s="80" customFormat="1"/>
    <row r="69" s="80" customFormat="1"/>
    <row r="70" s="80" customFormat="1"/>
    <row r="71" s="80" customFormat="1"/>
    <row r="72" s="80" customFormat="1"/>
    <row r="73" s="80" customFormat="1"/>
    <row r="74" s="80" customFormat="1"/>
    <row r="75" s="80" customFormat="1"/>
    <row r="76" s="80" customFormat="1"/>
    <row r="77" s="80" customFormat="1"/>
    <row r="78" s="80" customFormat="1"/>
    <row r="79" s="80" customFormat="1"/>
    <row r="80" s="80" customFormat="1"/>
    <row r="81" s="80" customFormat="1"/>
    <row r="82" s="80" customFormat="1"/>
    <row r="83" s="80" customFormat="1"/>
    <row r="84" s="80" customFormat="1"/>
    <row r="85" s="80" customFormat="1"/>
    <row r="86" s="80" customFormat="1"/>
    <row r="87" s="80" customFormat="1"/>
    <row r="88" s="80" customFormat="1"/>
    <row r="89" s="80" customFormat="1"/>
    <row r="90" s="80" customFormat="1"/>
    <row r="91" s="80" customFormat="1"/>
    <row r="92" s="80" customFormat="1"/>
    <row r="93" s="80" customFormat="1"/>
    <row r="94" s="80" customFormat="1"/>
    <row r="95" s="80" customFormat="1"/>
    <row r="96" s="80" customFormat="1"/>
    <row r="97" s="80" customFormat="1"/>
    <row r="98" s="80" customFormat="1"/>
    <row r="99" s="80" customFormat="1"/>
    <row r="100" s="80" customFormat="1"/>
    <row r="101" s="80" customFormat="1"/>
    <row r="102" s="80" customFormat="1"/>
    <row r="103" s="80" customFormat="1"/>
    <row r="104" s="80" customFormat="1"/>
    <row r="105" s="80" customFormat="1"/>
    <row r="106" s="80" customFormat="1"/>
    <row r="107" s="80" customFormat="1"/>
    <row r="108" s="80" customFormat="1"/>
    <row r="109" s="80" customFormat="1"/>
    <row r="110" s="80" customFormat="1"/>
    <row r="111" s="80" customFormat="1"/>
    <row r="112" s="80" customFormat="1"/>
    <row r="113" s="80" customFormat="1"/>
    <row r="114" s="80" customFormat="1"/>
    <row r="115" s="80" customFormat="1"/>
    <row r="116" s="80" customFormat="1"/>
    <row r="117" s="80" customFormat="1"/>
    <row r="118" s="80" customFormat="1"/>
    <row r="119" s="80" customFormat="1"/>
    <row r="120" s="80" customFormat="1"/>
    <row r="121" s="80" customFormat="1"/>
    <row r="122" s="80" customFormat="1"/>
    <row r="123" s="80" customFormat="1"/>
    <row r="124" s="80" customFormat="1"/>
    <row r="125" s="80" customFormat="1"/>
    <row r="126" s="80" customFormat="1"/>
    <row r="127" s="80" customFormat="1"/>
    <row r="128" s="80" customFormat="1"/>
    <row r="129" s="80" customFormat="1"/>
    <row r="130" s="80" customFormat="1"/>
    <row r="131" s="80" customFormat="1"/>
    <row r="132" s="80" customFormat="1"/>
    <row r="133" s="80" customFormat="1"/>
    <row r="134" s="80" customFormat="1"/>
    <row r="135" s="80" customFormat="1"/>
    <row r="136" s="80" customFormat="1"/>
    <row r="137" s="80" customFormat="1"/>
    <row r="138" s="80" customFormat="1"/>
    <row r="139" s="80" customFormat="1"/>
    <row r="140" s="80" customFormat="1"/>
    <row r="141" s="80" customFormat="1"/>
    <row r="142" s="80" customFormat="1"/>
    <row r="143" s="80" customFormat="1"/>
    <row r="144" s="80" customFormat="1"/>
    <row r="145" s="80" customFormat="1"/>
    <row r="146" s="80" customFormat="1"/>
    <row r="147" s="80" customFormat="1"/>
    <row r="148" s="80" customFormat="1"/>
    <row r="149" s="80" customFormat="1"/>
    <row r="150" s="80" customFormat="1"/>
    <row r="151" s="80" customFormat="1"/>
    <row r="152" s="80" customFormat="1"/>
    <row r="153" s="80" customFormat="1"/>
    <row r="154" s="80" customFormat="1"/>
    <row r="155" s="80" customFormat="1"/>
    <row r="156" s="80" customFormat="1"/>
    <row r="157" s="80" customFormat="1"/>
    <row r="158" s="80" customFormat="1"/>
    <row r="159" s="80" customFormat="1"/>
    <row r="160" s="80" customFormat="1"/>
    <row r="161" s="80" customFormat="1"/>
    <row r="162" s="80" customFormat="1"/>
    <row r="163" s="80" customFormat="1"/>
    <row r="164" s="80" customFormat="1"/>
    <row r="165" s="80" customFormat="1"/>
    <row r="166" s="80" customFormat="1"/>
    <row r="167" s="80" customFormat="1"/>
    <row r="168" s="80" customFormat="1"/>
    <row r="169" s="80" customFormat="1"/>
    <row r="170" s="80" customFormat="1"/>
    <row r="171" s="80" customFormat="1"/>
    <row r="172" s="80" customFormat="1"/>
    <row r="173" s="80" customFormat="1"/>
  </sheetData>
  <sheetProtection algorithmName="SHA-512" hashValue="1AO8EtqNkvYq2lXn8HevW7K1dGYxmpvxhNf0i8OpvbYWLCqKkZpiYEe3HyEupDu3D0OBpGpwEBeJIn6PBFh8gQ==" saltValue="X6L6e8gCg/I5i5PV1vNJxQ==" spinCount="100000" sheet="1" objects="1" scenarios="1"/>
  <protectedRanges>
    <protectedRange sqref="E9:O9" name="範囲1_1_3"/>
  </protectedRanges>
  <mergeCells count="35">
    <mergeCell ref="S1:AC1"/>
    <mergeCell ref="D6:Z7"/>
    <mergeCell ref="B9:D9"/>
    <mergeCell ref="E9:O9"/>
    <mergeCell ref="D12:H13"/>
    <mergeCell ref="I12:N12"/>
    <mergeCell ref="O12:T12"/>
    <mergeCell ref="U12:Z12"/>
    <mergeCell ref="U13:Z13"/>
    <mergeCell ref="I13:K13"/>
    <mergeCell ref="L13:N13"/>
    <mergeCell ref="O13:Q13"/>
    <mergeCell ref="R13:T13"/>
    <mergeCell ref="D17:H17"/>
    <mergeCell ref="I17:N17"/>
    <mergeCell ref="O17:T17"/>
    <mergeCell ref="U17:Z17"/>
    <mergeCell ref="U14:Z14"/>
    <mergeCell ref="D16:H16"/>
    <mergeCell ref="D14:H14"/>
    <mergeCell ref="U16:Z16"/>
    <mergeCell ref="D15:H15"/>
    <mergeCell ref="U15:Z15"/>
    <mergeCell ref="I14:K14"/>
    <mergeCell ref="I15:K15"/>
    <mergeCell ref="I16:K16"/>
    <mergeCell ref="L14:N14"/>
    <mergeCell ref="O14:Q14"/>
    <mergeCell ref="R14:T14"/>
    <mergeCell ref="L15:N15"/>
    <mergeCell ref="O15:Q15"/>
    <mergeCell ref="R15:T15"/>
    <mergeCell ref="L16:N16"/>
    <mergeCell ref="O16:Q16"/>
    <mergeCell ref="R16:T16"/>
  </mergeCells>
  <phoneticPr fontId="3"/>
  <printOptions horizontalCentered="1"/>
  <pageMargins left="0.78740157480314965" right="0.55118110236220474" top="0.78740157480314965" bottom="0.59055118110236227" header="0.51181102362204722" footer="0.51181102362204722"/>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23</vt:i4>
      </vt:variant>
    </vt:vector>
  </HeadingPairs>
  <TitlesOfParts>
    <vt:vector size="34" baseType="lpstr">
      <vt:lpstr>１</vt:lpstr>
      <vt:lpstr>２</vt:lpstr>
      <vt:lpstr>３</vt:lpstr>
      <vt:lpstr>4-1</vt:lpstr>
      <vt:lpstr>4-2</vt:lpstr>
      <vt:lpstr>4-3</vt:lpstr>
      <vt:lpstr>4-4</vt:lpstr>
      <vt:lpstr>4-5</vt:lpstr>
      <vt:lpstr>4-6</vt:lpstr>
      <vt:lpstr>4-7</vt:lpstr>
      <vt:lpstr>5</vt:lpstr>
      <vt:lpstr>'１'!Print_Area</vt:lpstr>
      <vt:lpstr>'３'!Print_Area</vt:lpstr>
      <vt:lpstr>'4-7'!Print_Area</vt:lpstr>
      <vt:lpstr>更新１難易度B合計件数その１</vt:lpstr>
      <vt:lpstr>更新１難易度B合計件数その２</vt:lpstr>
      <vt:lpstr>更新１難易度B術者16歳未満その１</vt:lpstr>
      <vt:lpstr>更新１難易度B術者16歳未満その２</vt:lpstr>
      <vt:lpstr>更新１難易度B術者総数その１</vt:lpstr>
      <vt:lpstr>更新１難易度B術者総数その２</vt:lpstr>
      <vt:lpstr>更新１難易度B助手16歳未満その１</vt:lpstr>
      <vt:lpstr>更新１難易度B助手16歳未満その２</vt:lpstr>
      <vt:lpstr>更新１難易度B助手総数その１</vt:lpstr>
      <vt:lpstr>更新１難易度B助手総数その２</vt:lpstr>
      <vt:lpstr>更新１難易度C合計件数その１</vt:lpstr>
      <vt:lpstr>更新１難易度C合計件数その２</vt:lpstr>
      <vt:lpstr>更新１難易度C術者16歳未満その１</vt:lpstr>
      <vt:lpstr>更新１難易度C術者16歳未満その２</vt:lpstr>
      <vt:lpstr>更新１難易度C術者総数その１</vt:lpstr>
      <vt:lpstr>更新１難易度C術者総数その２</vt:lpstr>
      <vt:lpstr>更新１難易度C助手16歳未満その１</vt:lpstr>
      <vt:lpstr>更新１難易度C助手16歳未満その２</vt:lpstr>
      <vt:lpstr>更新１難易度C助手総数その１</vt:lpstr>
      <vt:lpstr>更新１難易度C助手総数その２</vt:lpstr>
    </vt:vector>
  </TitlesOfParts>
  <Company>心臓血管外科専門医認定機構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日本胸部外科学会</dc:creator>
  <cp:lastModifiedBy>mukumoto</cp:lastModifiedBy>
  <cp:lastPrinted>2026-06-19T05:07:45Z</cp:lastPrinted>
  <dcterms:created xsi:type="dcterms:W3CDTF">2003-01-06T04:04:42Z</dcterms:created>
  <dcterms:modified xsi:type="dcterms:W3CDTF">2026-06-25T01:15:43Z</dcterms:modified>
</cp:coreProperties>
</file>