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ERV1\user\☆受付・心専門医申請関係☆_★\■申請書様式\"/>
    </mc:Choice>
  </mc:AlternateContent>
  <xr:revisionPtr revIDLastSave="0" documentId="13_ncr:1_{8498499E-85E9-468B-A52B-94B44FF6D35F}" xr6:coauthVersionLast="47" xr6:coauthVersionMax="47" xr10:uidLastSave="{00000000-0000-0000-0000-000000000000}"/>
  <bookViews>
    <workbookView xWindow="19095" yWindow="0" windowWidth="19410" windowHeight="15585" activeTab="3" xr2:uid="{00000000-000D-0000-FFFF-FFFF00000000}"/>
  </bookViews>
  <sheets>
    <sheet name="１" sheetId="47" r:id="rId1"/>
    <sheet name="２" sheetId="48" r:id="rId2"/>
    <sheet name="３" sheetId="49" r:id="rId3"/>
    <sheet name="4-1" sheetId="34" r:id="rId4"/>
    <sheet name="4-2" sheetId="35" r:id="rId5"/>
    <sheet name="4-3" sheetId="39" r:id="rId6"/>
    <sheet name="4-4" sheetId="36" r:id="rId7"/>
    <sheet name="4-5" sheetId="37" r:id="rId8"/>
    <sheet name="4-6" sheetId="29" r:id="rId9"/>
    <sheet name="4-7" sheetId="50" r:id="rId10"/>
    <sheet name="5" sheetId="51" r:id="rId11"/>
  </sheets>
  <externalReferences>
    <externalReference r:id="rId12"/>
  </externalReferences>
  <definedNames>
    <definedName name="_xlnm.Print_Area" localSheetId="0">'１'!$A$1:$AC$53</definedName>
    <definedName name="_xlnm.Print_Area" localSheetId="2">'３'!$A$1:$AB$51</definedName>
    <definedName name="_xlnm.Print_Area" localSheetId="9">'4-7'!$A$1:$S$59</definedName>
    <definedName name="更新１難易度B合計件数その１" localSheetId="0">'[1]4-2'!$AD$13:$AF$23,'[1]4-2'!$AD$25:$AF$28,'[1]4-2'!$AD$30,'[1]4-2'!$AD$32:$AF$34,'[1]4-2'!$AD$36:$AF$39</definedName>
    <definedName name="更新１難易度B合計件数その１" localSheetId="1">'[1]4-2'!$AD$13:$AF$23,'[1]4-2'!$AD$25:$AF$28,'[1]4-2'!$AD$30,'[1]4-2'!$AD$32:$AF$34,'[1]4-2'!$AD$36:$AF$39</definedName>
    <definedName name="更新１難易度B合計件数その１" localSheetId="2">'[1]4-2'!$AD$13:$AF$23,'[1]4-2'!$AD$25:$AF$28,'[1]4-2'!$AD$30,'[1]4-2'!$AD$32:$AF$34,'[1]4-2'!$AD$36:$AF$39</definedName>
    <definedName name="更新１難易度B合計件数その１" localSheetId="9">'[1]4-2'!$AD$13:$AF$23,'[1]4-2'!$AD$25:$AF$28,'[1]4-2'!$AD$30,'[1]4-2'!$AD$32:$AF$34,'[1]4-2'!$AD$36:$AF$39</definedName>
    <definedName name="更新１難易度B合計件数その１">'4-2'!$AD$15:$AF$25,'4-2'!$AD$27:$AF$30,'4-2'!$AD$32,'4-2'!$AD$34:$AF$36,'4-2'!$AD$38:$AF$42</definedName>
    <definedName name="更新１難易度B合計件数その２" localSheetId="0">'[1]4-3'!$AD$13:$AF$16,'[1]4-3'!$AD$18,'[1]4-3'!$AD$20:$AF$24,'[1]4-3'!$AD$27:$AF$32</definedName>
    <definedName name="更新１難易度B合計件数その２" localSheetId="1">'[1]4-3'!$AD$13:$AF$16,'[1]4-3'!$AD$18,'[1]4-3'!$AD$20:$AF$24,'[1]4-3'!$AD$27:$AF$32</definedName>
    <definedName name="更新１難易度B合計件数その２" localSheetId="2">'[1]4-3'!$AD$13:$AF$16,'[1]4-3'!$AD$18,'[1]4-3'!$AD$20:$AF$24,'[1]4-3'!$AD$27:$AF$32</definedName>
    <definedName name="更新１難易度B合計件数その２" localSheetId="9">'[1]4-3'!$AD$13:$AF$16,'[1]4-3'!$AD$18,'[1]4-3'!$AD$20:$AF$24,'[1]4-3'!$AD$27:$AF$32</definedName>
    <definedName name="更新１難易度B合計件数その２">'4-3'!$AD$15:$AF$19,'4-3'!$AD$21,'4-3'!$AD$24:$AF$33,'4-3'!$AD$36:$AF$41</definedName>
    <definedName name="更新１難易度B術者16歳未満その１" localSheetId="0">'[1]4-2'!$O$25:$Q$28,'[1]4-2'!$O$30,'[1]4-2'!$O$32:$Q$34,'[1]4-2'!$O$36:$Q$39</definedName>
    <definedName name="更新１難易度B術者16歳未満その１" localSheetId="1">'[1]4-2'!$O$25:$Q$28,'[1]4-2'!$O$30,'[1]4-2'!$O$32:$Q$34,'[1]4-2'!$O$36:$Q$39</definedName>
    <definedName name="更新１難易度B術者16歳未満その１" localSheetId="2">'[1]4-2'!$O$25:$Q$28,'[1]4-2'!$O$30,'[1]4-2'!$O$32:$Q$34,'[1]4-2'!$O$36:$Q$39</definedName>
    <definedName name="更新１難易度B術者16歳未満その１" localSheetId="9">'[1]4-2'!$O$25:$Q$28,'[1]4-2'!$O$30,'[1]4-2'!$O$32:$Q$34,'[1]4-2'!$O$36:$Q$39</definedName>
    <definedName name="更新１難易度B術者16歳未満その１">'4-2'!$O$27:$Q$30,'4-2'!$O$32,'4-2'!$O$34:$Q$36,'4-2'!$O$38:$Q$42</definedName>
    <definedName name="更新１難易度B術者16歳未満その２" localSheetId="0">'[1]4-3'!$O$27:$Q$32</definedName>
    <definedName name="更新１難易度B術者16歳未満その２" localSheetId="1">'[1]4-3'!$O$27:$Q$32</definedName>
    <definedName name="更新１難易度B術者16歳未満その２" localSheetId="2">'[1]4-3'!$O$27:$Q$32</definedName>
    <definedName name="更新１難易度B術者16歳未満その２" localSheetId="9">'[1]4-3'!$O$27:$Q$32</definedName>
    <definedName name="更新１難易度B術者16歳未満その２">'4-3'!$O$36:$Q$41</definedName>
    <definedName name="更新１難易度B術者総数その１" localSheetId="0">'[1]4-2'!$L$13:$N$23,'[1]4-2'!$L$25:$N$28,'[1]4-2'!$L$30,'[1]4-2'!$L$32:$N$34,'[1]4-2'!$L$36:$N$39</definedName>
    <definedName name="更新１難易度B術者総数その１" localSheetId="1">'[1]4-2'!$L$13:$N$23,'[1]4-2'!$L$25:$N$28,'[1]4-2'!$L$30,'[1]4-2'!$L$32:$N$34,'[1]4-2'!$L$36:$N$39</definedName>
    <definedName name="更新１難易度B術者総数その１" localSheetId="2">'[1]4-2'!$L$13:$N$23,'[1]4-2'!$L$25:$N$28,'[1]4-2'!$L$30,'[1]4-2'!$L$32:$N$34,'[1]4-2'!$L$36:$N$39</definedName>
    <definedName name="更新１難易度B術者総数その１" localSheetId="9">'[1]4-2'!$L$13:$N$23,'[1]4-2'!$L$25:$N$28,'[1]4-2'!$L$30,'[1]4-2'!$L$32:$N$34,'[1]4-2'!$L$36:$N$39</definedName>
    <definedName name="更新１難易度B術者総数その１">'4-2'!$L$15:$N$25,'4-2'!$L$27:$N$30,'4-2'!$L$32,'4-2'!$L$34:$N$36,'4-2'!$L$38:$N$42</definedName>
    <definedName name="更新１難易度B術者総数その２" localSheetId="0">'[1]4-3'!$L$13:$N$16,'[1]4-3'!$L$18,'[1]4-3'!$L$20:$N$24,'[1]4-3'!$L$27:$N$32</definedName>
    <definedName name="更新１難易度B術者総数その２" localSheetId="1">'[1]4-3'!$L$13:$N$16,'[1]4-3'!$L$18,'[1]4-3'!$L$20:$N$24,'[1]4-3'!$L$27:$N$32</definedName>
    <definedName name="更新１難易度B術者総数その２" localSheetId="2">'[1]4-3'!$L$13:$N$16,'[1]4-3'!$L$18,'[1]4-3'!$L$20:$N$24,'[1]4-3'!$L$27:$N$32</definedName>
    <definedName name="更新１難易度B術者総数その２" localSheetId="9">'[1]4-3'!$L$13:$N$16,'[1]4-3'!$L$18,'[1]4-3'!$L$20:$N$24,'[1]4-3'!$L$27:$N$32</definedName>
    <definedName name="更新１難易度B術者総数その２">'4-3'!$L$15:$N$19,'4-3'!$L$21,'4-3'!$L$24:$N$33,'4-3'!$L$36:$N$41</definedName>
    <definedName name="更新１難易度B助手16歳未満その１" localSheetId="0">'[1]4-2'!$X$25:$Z$28,'[1]4-2'!$X$30,'[1]4-2'!$X$32:$Z$34,'[1]4-2'!$X$36:$Z$39</definedName>
    <definedName name="更新１難易度B助手16歳未満その１" localSheetId="1">'[1]4-2'!$X$25:$Z$28,'[1]4-2'!$X$30,'[1]4-2'!$X$32:$Z$34,'[1]4-2'!$X$36:$Z$39</definedName>
    <definedName name="更新１難易度B助手16歳未満その１" localSheetId="2">'[1]4-2'!$X$25:$Z$28,'[1]4-2'!$X$30,'[1]4-2'!$X$32:$Z$34,'[1]4-2'!$X$36:$Z$39</definedName>
    <definedName name="更新１難易度B助手16歳未満その１" localSheetId="9">'[1]4-2'!$X$25:$Z$28,'[1]4-2'!$X$30,'[1]4-2'!$X$32:$Z$34,'[1]4-2'!$X$36:$Z$39</definedName>
    <definedName name="更新１難易度B助手16歳未満その１">'4-2'!$X$27:$Z$30,'4-2'!$X$32,'4-2'!$X$34:$Z$36,'4-2'!$X$38:$Z$42</definedName>
    <definedName name="更新１難易度B助手16歳未満その２" localSheetId="0">'[1]4-3'!$X$27:$Z$32</definedName>
    <definedName name="更新１難易度B助手16歳未満その２" localSheetId="1">'[1]4-3'!$X$27:$Z$32</definedName>
    <definedName name="更新１難易度B助手16歳未満その２" localSheetId="2">'[1]4-3'!$X$27:$Z$32</definedName>
    <definedName name="更新１難易度B助手16歳未満その２" localSheetId="9">'[1]4-3'!$X$27:$Z$32</definedName>
    <definedName name="更新１難易度B助手16歳未満その２">'4-3'!$X$36:$Z$41</definedName>
    <definedName name="更新１難易度B助手総数その１" localSheetId="0">'[1]4-2'!$U$13:$W$23,'[1]4-2'!$U$25:$W$28,'[1]4-2'!$U$30,'[1]4-2'!$U$32:$W$34,'[1]4-2'!$U$36:$W$39</definedName>
    <definedName name="更新１難易度B助手総数その１" localSheetId="1">'[1]4-2'!$U$13:$W$23,'[1]4-2'!$U$25:$W$28,'[1]4-2'!$U$30,'[1]4-2'!$U$32:$W$34,'[1]4-2'!$U$36:$W$39</definedName>
    <definedName name="更新１難易度B助手総数その１" localSheetId="2">'[1]4-2'!$U$13:$W$23,'[1]4-2'!$U$25:$W$28,'[1]4-2'!$U$30,'[1]4-2'!$U$32:$W$34,'[1]4-2'!$U$36:$W$39</definedName>
    <definedName name="更新１難易度B助手総数その１" localSheetId="9">'[1]4-2'!$U$13:$W$23,'[1]4-2'!$U$25:$W$28,'[1]4-2'!$U$30,'[1]4-2'!$U$32:$W$34,'[1]4-2'!$U$36:$W$39</definedName>
    <definedName name="更新１難易度B助手総数その１">'4-2'!$U$15:$W$25,'4-2'!$U$27:$W$30,'4-2'!$U$32,'4-2'!$U$34:$W$36,'4-2'!$U$38:$W$42</definedName>
    <definedName name="更新１難易度B助手総数その２" localSheetId="0">'[1]4-3'!$U$13:$W$16,'[1]4-3'!$U$18,'[1]4-3'!$U$20:$W$24,'[1]4-3'!$U$27:$W$32</definedName>
    <definedName name="更新１難易度B助手総数その２" localSheetId="1">'[1]4-3'!$U$13:$W$16,'[1]4-3'!$U$18,'[1]4-3'!$U$20:$W$24,'[1]4-3'!$U$27:$W$32</definedName>
    <definedName name="更新１難易度B助手総数その２" localSheetId="2">'[1]4-3'!$U$13:$W$16,'[1]4-3'!$U$18,'[1]4-3'!$U$20:$W$24,'[1]4-3'!$U$27:$W$32</definedName>
    <definedName name="更新１難易度B助手総数その２" localSheetId="9">'[1]4-3'!$U$13:$W$16,'[1]4-3'!$U$18,'[1]4-3'!$U$20:$W$24,'[1]4-3'!$U$27:$W$32</definedName>
    <definedName name="更新１難易度B助手総数その２">'4-3'!$U$15:$W$19,'4-3'!$U$21,'4-3'!$U$24:$W$33,'4-3'!$U$36:$W$41</definedName>
    <definedName name="更新１難易度C合計件数その１" localSheetId="0">'[1]4-4'!$AD$13:$AF$27,'[1]4-4'!$AD$29:$AF$34,'[1]4-4'!$AD$36:$AF$37,'[1]4-4'!$AD$39:$AF$41,'[1]4-4'!$AD$43:$AF$52</definedName>
    <definedName name="更新１難易度C合計件数その１" localSheetId="1">'[1]4-4'!$AD$13:$AF$27,'[1]4-4'!$AD$29:$AF$34,'[1]4-4'!$AD$36:$AF$37,'[1]4-4'!$AD$39:$AF$41,'[1]4-4'!$AD$43:$AF$52</definedName>
    <definedName name="更新１難易度C合計件数その１" localSheetId="2">'[1]4-4'!$AD$13:$AF$27,'[1]4-4'!$AD$29:$AF$34,'[1]4-4'!$AD$36:$AF$37,'[1]4-4'!$AD$39:$AF$41,'[1]4-4'!$AD$43:$AF$52</definedName>
    <definedName name="更新１難易度C合計件数その１" localSheetId="9">'[1]4-4'!$AD$13:$AF$27,'[1]4-4'!$AD$29:$AF$34,'[1]4-4'!$AD$36:$AF$37,'[1]4-4'!$AD$39:$AF$41,'[1]4-4'!$AD$43:$AF$52</definedName>
    <definedName name="更新１難易度C合計件数その１">'4-4'!$AD$15:$AF$29,'4-4'!$AD$31:$AF$36,'4-4'!$AD$38:$AF$39,'4-4'!$AD$41:$AF$44,'4-4'!$AD$46:$AF$56</definedName>
    <definedName name="更新１難易度C合計件数その２" localSheetId="0">'[1]4-5'!$AD$13:$AF$25,'[1]4-5'!$AD$27,'[1]4-5'!$AD$29:$AF$31,'[1]4-5'!$AD$34:$AF$44</definedName>
    <definedName name="更新１難易度C合計件数その２" localSheetId="1">'[1]4-5'!$AD$13:$AF$25,'[1]4-5'!$AD$27,'[1]4-5'!$AD$29:$AF$31,'[1]4-5'!$AD$34:$AF$44</definedName>
    <definedName name="更新１難易度C合計件数その２" localSheetId="2">'[1]4-5'!$AD$13:$AF$25,'[1]4-5'!$AD$27,'[1]4-5'!$AD$29:$AF$31,'[1]4-5'!$AD$34:$AF$44</definedName>
    <definedName name="更新１難易度C合計件数その２" localSheetId="9">'[1]4-5'!$AD$13:$AF$25,'[1]4-5'!$AD$27,'[1]4-5'!$AD$29:$AF$31,'[1]4-5'!$AD$34:$AF$44</definedName>
    <definedName name="更新１難易度C合計件数その２">'4-5'!$AD$15:$AF$25,'4-5'!$AD$27,'4-5'!$AD$29:$AF$30,'4-5'!$AD$33:$AF$43</definedName>
    <definedName name="更新１難易度C術者16歳未満その１" localSheetId="0">'[1]4-4'!$O$29:$Q$34,'[1]4-4'!$O$36:$Q$37,'[1]4-4'!$O$39:$Q$41,'[1]4-4'!$O$43:$Q$52</definedName>
    <definedName name="更新１難易度C術者16歳未満その１" localSheetId="1">'[1]4-4'!$O$29:$Q$34,'[1]4-4'!$O$36:$Q$37,'[1]4-4'!$O$39:$Q$41,'[1]4-4'!$O$43:$Q$52</definedName>
    <definedName name="更新１難易度C術者16歳未満その１" localSheetId="2">'[1]4-4'!$O$29:$Q$34,'[1]4-4'!$O$36:$Q$37,'[1]4-4'!$O$39:$Q$41,'[1]4-4'!$O$43:$Q$52</definedName>
    <definedName name="更新１難易度C術者16歳未満その１" localSheetId="9">'[1]4-4'!$O$29:$Q$34,'[1]4-4'!$O$36:$Q$37,'[1]4-4'!$O$39:$Q$41,'[1]4-4'!$O$43:$Q$52</definedName>
    <definedName name="更新１難易度C術者16歳未満その１">'4-4'!$O$31:$Q$36,'4-4'!$O$38:$Q$39,'4-4'!$O$41:$Q$44,'4-4'!$O$46:$Q$56</definedName>
    <definedName name="更新１難易度C術者16歳未満その２" localSheetId="0">'[1]4-5'!$O$34:$Q$44</definedName>
    <definedName name="更新１難易度C術者16歳未満その２" localSheetId="1">'[1]4-5'!$O$34:$Q$44</definedName>
    <definedName name="更新１難易度C術者16歳未満その２" localSheetId="2">'[1]4-5'!$O$34:$Q$44</definedName>
    <definedName name="更新１難易度C術者16歳未満その２" localSheetId="9">'[1]4-5'!$O$34:$Q$44</definedName>
    <definedName name="更新１難易度C術者16歳未満その２">'4-5'!$O$33:$Q$43</definedName>
    <definedName name="更新１難易度C術者総数その１" localSheetId="0">'[1]4-4'!$L$13:$N$27,'[1]4-4'!$L$29:$N$34,'[1]4-4'!$L$36:$N$37,'[1]4-4'!$L$39:$N$41,'[1]4-4'!$L$43:$N$50,'[1]4-4'!$L$51</definedName>
    <definedName name="更新１難易度C術者総数その１" localSheetId="1">'[1]4-4'!$L$13:$N$27,'[1]4-4'!$L$29:$N$34,'[1]4-4'!$L$36:$N$37,'[1]4-4'!$L$39:$N$41,'[1]4-4'!$L$43:$N$50,'[1]4-4'!$L$51</definedName>
    <definedName name="更新１難易度C術者総数その１" localSheetId="2">'[1]4-4'!$L$13:$N$27,'[1]4-4'!$L$29:$N$34,'[1]4-4'!$L$36:$N$37,'[1]4-4'!$L$39:$N$41,'[1]4-4'!$L$43:$N$50,'[1]4-4'!$L$51</definedName>
    <definedName name="更新１難易度C術者総数その１" localSheetId="9">'[1]4-4'!$L$13:$N$27,'[1]4-4'!$L$29:$N$34,'[1]4-4'!$L$36:$N$37,'[1]4-4'!$L$39:$N$41,'[1]4-4'!$L$43:$N$50,'[1]4-4'!$L$51</definedName>
    <definedName name="更新１難易度C術者総数その１">'4-4'!$L$15:$N$29,'4-4'!$L$31:$N$36,'4-4'!$L$38:$N$39,'4-4'!$L$41:$N$44,'4-4'!$L$46:$N$54,'4-4'!$L$55</definedName>
    <definedName name="更新１難易度C術者総数その２" localSheetId="0">'[1]4-5'!$L$13:$N$25,'[1]4-5'!$L$27,'[1]4-5'!$L$29:$N$31,'[1]4-5'!$L$34:$N$44</definedName>
    <definedName name="更新１難易度C術者総数その２" localSheetId="1">'[1]4-5'!$L$13:$N$25,'[1]4-5'!$L$27,'[1]4-5'!$L$29:$N$31,'[1]4-5'!$L$34:$N$44</definedName>
    <definedName name="更新１難易度C術者総数その２" localSheetId="2">'[1]4-5'!$L$13:$N$25,'[1]4-5'!$L$27,'[1]4-5'!$L$29:$N$31,'[1]4-5'!$L$34:$N$44</definedName>
    <definedName name="更新１難易度C術者総数その２" localSheetId="9">'[1]4-5'!$L$13:$N$25,'[1]4-5'!$L$27,'[1]4-5'!$L$29:$N$31,'[1]4-5'!$L$34:$N$44</definedName>
    <definedName name="更新１難易度C術者総数その２">'4-5'!$L$15:$N$25,'4-5'!$L$27,'4-5'!$L$29:$N$30,'4-5'!$L$33:$N$43</definedName>
    <definedName name="更新１難易度C助手16歳未満その１" localSheetId="0">'[1]4-4'!$X$29:$Z$34,'[1]4-4'!$X$36:$Z$37,'[1]4-4'!$X$39:$Z$41,'[1]4-4'!$X$43:$Z$52</definedName>
    <definedName name="更新１難易度C助手16歳未満その１" localSheetId="1">'[1]4-4'!$X$29:$Z$34,'[1]4-4'!$X$36:$Z$37,'[1]4-4'!$X$39:$Z$41,'[1]4-4'!$X$43:$Z$52</definedName>
    <definedName name="更新１難易度C助手16歳未満その１" localSheetId="2">'[1]4-4'!$X$29:$Z$34,'[1]4-4'!$X$36:$Z$37,'[1]4-4'!$X$39:$Z$41,'[1]4-4'!$X$43:$Z$52</definedName>
    <definedName name="更新１難易度C助手16歳未満その１" localSheetId="9">'[1]4-4'!$X$29:$Z$34,'[1]4-4'!$X$36:$Z$37,'[1]4-4'!$X$39:$Z$41,'[1]4-4'!$X$43:$Z$52</definedName>
    <definedName name="更新１難易度C助手16歳未満その１">'4-4'!$X$31:$Z$36,'4-4'!$X$38:$Z$39,'4-4'!$X$41:$Z$44,'4-4'!$X$46:$Z$56</definedName>
    <definedName name="更新１難易度C助手16歳未満その２" localSheetId="0">'[1]4-5'!$X$34:$Z$44</definedName>
    <definedName name="更新１難易度C助手16歳未満その２" localSheetId="1">'[1]4-5'!$X$34:$Z$44</definedName>
    <definedName name="更新１難易度C助手16歳未満その２" localSheetId="2">'[1]4-5'!$X$34:$Z$44</definedName>
    <definedName name="更新１難易度C助手16歳未満その２" localSheetId="9">'[1]4-5'!$X$34:$Z$44</definedName>
    <definedName name="更新１難易度C助手16歳未満その２">'4-5'!$X$33:$Z$43</definedName>
    <definedName name="更新１難易度C助手総数その１" localSheetId="0">'[1]4-4'!$U$13:$W$27,'[1]4-4'!$U$29:$W$34,'[1]4-4'!$U$36:$W$37,'[1]4-4'!$U$39:$W$41,'[1]4-4'!$U$43:$W$52</definedName>
    <definedName name="更新１難易度C助手総数その１" localSheetId="1">'[1]4-4'!$U$13:$W$27,'[1]4-4'!$U$29:$W$34,'[1]4-4'!$U$36:$W$37,'[1]4-4'!$U$39:$W$41,'[1]4-4'!$U$43:$W$52</definedName>
    <definedName name="更新１難易度C助手総数その１" localSheetId="2">'[1]4-4'!$U$13:$W$27,'[1]4-4'!$U$29:$W$34,'[1]4-4'!$U$36:$W$37,'[1]4-4'!$U$39:$W$41,'[1]4-4'!$U$43:$W$52</definedName>
    <definedName name="更新１難易度C助手総数その１" localSheetId="9">'[1]4-4'!$U$13:$W$27,'[1]4-4'!$U$29:$W$34,'[1]4-4'!$U$36:$W$37,'[1]4-4'!$U$39:$W$41,'[1]4-4'!$U$43:$W$52</definedName>
    <definedName name="更新１難易度C助手総数その１">'4-4'!$U$15:$W$29,'4-4'!$U$31:$W$36,'4-4'!$U$38:$W$39,'4-4'!$U$41:$W$44,'4-4'!$U$46:$W$56</definedName>
    <definedName name="更新１難易度C助手総数その２" localSheetId="0">'[1]4-5'!$U$13:$W$25,'[1]4-5'!$U$27,'[1]4-5'!$U$29:$W$31,'[1]4-5'!$U$34:$W$44</definedName>
    <definedName name="更新１難易度C助手総数その２" localSheetId="1">'[1]4-5'!$U$13:$W$25,'[1]4-5'!$U$27,'[1]4-5'!$U$29:$W$31,'[1]4-5'!$U$34:$W$44</definedName>
    <definedName name="更新１難易度C助手総数その２" localSheetId="2">'[1]4-5'!$U$13:$W$25,'[1]4-5'!$U$27,'[1]4-5'!$U$29:$W$31,'[1]4-5'!$U$34:$W$44</definedName>
    <definedName name="更新１難易度C助手総数その２" localSheetId="9">'[1]4-5'!$U$13:$W$25,'[1]4-5'!$U$27,'[1]4-5'!$U$29:$W$31,'[1]4-5'!$U$34:$W$44</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2" i="34" l="1"/>
  <c r="AD29" i="37"/>
  <c r="AD25" i="37"/>
  <c r="AD24" i="37"/>
  <c r="AD23" i="37"/>
  <c r="AD22" i="37"/>
  <c r="AD21" i="37"/>
  <c r="AD20" i="37"/>
  <c r="AD19" i="37"/>
  <c r="AD18" i="37"/>
  <c r="AD17" i="37"/>
  <c r="AD16" i="37"/>
  <c r="AD15" i="37"/>
  <c r="L42" i="39"/>
  <c r="AD32" i="39"/>
  <c r="AD31" i="39"/>
  <c r="AD30" i="39"/>
  <c r="AD29" i="39"/>
  <c r="AD24" i="39"/>
  <c r="AD23" i="39"/>
  <c r="AD16" i="39"/>
  <c r="AD15" i="39"/>
  <c r="AD42" i="35"/>
  <c r="AD41" i="35"/>
  <c r="AD40" i="35"/>
  <c r="AD39" i="35"/>
  <c r="AD38" i="35"/>
  <c r="X52" i="34"/>
  <c r="V52" i="34"/>
  <c r="U52" i="34"/>
  <c r="O52" i="34"/>
  <c r="M52" i="34" l="1"/>
  <c r="AD50" i="34"/>
  <c r="AD49" i="34"/>
  <c r="AD47" i="34"/>
  <c r="AD28" i="34" l="1"/>
  <c r="AD27" i="34"/>
  <c r="AD43" i="36"/>
  <c r="E9" i="34" l="1"/>
  <c r="F9" i="48"/>
  <c r="AD52" i="36" l="1"/>
  <c r="AD51" i="36"/>
  <c r="D9" i="50" l="1"/>
  <c r="E9" i="29"/>
  <c r="E9" i="37"/>
  <c r="E9" i="36"/>
  <c r="E9" i="39"/>
  <c r="E9" i="35"/>
  <c r="F7" i="49"/>
  <c r="X33" i="37" l="1"/>
  <c r="AD32" i="34" l="1"/>
  <c r="AD31" i="34"/>
  <c r="AD30" i="34"/>
  <c r="AD37" i="34"/>
  <c r="AD36" i="34"/>
  <c r="AD35" i="34"/>
  <c r="AD34" i="34"/>
  <c r="AD46" i="34"/>
  <c r="AD45" i="34"/>
  <c r="AD44" i="34"/>
  <c r="AD43" i="34"/>
  <c r="AD42" i="34"/>
  <c r="AD41" i="34"/>
  <c r="AD40" i="34"/>
  <c r="AD51" i="34"/>
  <c r="AD39" i="34"/>
  <c r="X34" i="37" l="1"/>
  <c r="X43" i="37"/>
  <c r="X42" i="37"/>
  <c r="X41" i="37"/>
  <c r="X40" i="37"/>
  <c r="X39" i="37"/>
  <c r="X38" i="37"/>
  <c r="X37" i="37"/>
  <c r="X36" i="37"/>
  <c r="X35" i="37"/>
  <c r="O43" i="37"/>
  <c r="O42" i="37"/>
  <c r="O41" i="37"/>
  <c r="O40" i="37"/>
  <c r="O39" i="37"/>
  <c r="O38" i="37"/>
  <c r="O37" i="37"/>
  <c r="O36" i="37"/>
  <c r="O35" i="37"/>
  <c r="O34" i="37"/>
  <c r="O33" i="37"/>
  <c r="X41" i="39"/>
  <c r="X40" i="39"/>
  <c r="X39" i="39"/>
  <c r="X38" i="39"/>
  <c r="X37" i="39"/>
  <c r="X36" i="39"/>
  <c r="O37" i="39"/>
  <c r="O41" i="39"/>
  <c r="O40" i="39"/>
  <c r="O39" i="39"/>
  <c r="O38" i="39"/>
  <c r="O36" i="39"/>
  <c r="AD30" i="37"/>
  <c r="AD27" i="37"/>
  <c r="AD33" i="39"/>
  <c r="AD27" i="39"/>
  <c r="AD26" i="39"/>
  <c r="AD25" i="39"/>
  <c r="AD21" i="39"/>
  <c r="AD19" i="39"/>
  <c r="AD18" i="39"/>
  <c r="AD17" i="39"/>
  <c r="AD56" i="36"/>
  <c r="AD55" i="36"/>
  <c r="AD54" i="36"/>
  <c r="AD53" i="36"/>
  <c r="AD50" i="36"/>
  <c r="AD49" i="36"/>
  <c r="AD48" i="36"/>
  <c r="AD47" i="36"/>
  <c r="AD46" i="36"/>
  <c r="AD44" i="36"/>
  <c r="AD42" i="36"/>
  <c r="AD41" i="36"/>
  <c r="AD39" i="36"/>
  <c r="AD38" i="36"/>
  <c r="AD36" i="36"/>
  <c r="AD35" i="36"/>
  <c r="AD34" i="36"/>
  <c r="AD33" i="36"/>
  <c r="AD32" i="36"/>
  <c r="AD31" i="36"/>
  <c r="AD36" i="35"/>
  <c r="AD35" i="35"/>
  <c r="AD34" i="35"/>
  <c r="AD32" i="35"/>
  <c r="AD30" i="35"/>
  <c r="AD29" i="35"/>
  <c r="AD28" i="35"/>
  <c r="AD27" i="35"/>
  <c r="AD43" i="37"/>
  <c r="AD42" i="37"/>
  <c r="AD41" i="37"/>
  <c r="AD40" i="37"/>
  <c r="AD39" i="37"/>
  <c r="AD38" i="37"/>
  <c r="AD37" i="37"/>
  <c r="AD36" i="37"/>
  <c r="AD35" i="37"/>
  <c r="AD34" i="37"/>
  <c r="AD33" i="37"/>
  <c r="AD29" i="36"/>
  <c r="AD28" i="36"/>
  <c r="AD27" i="36"/>
  <c r="AD26" i="36"/>
  <c r="AD25" i="36"/>
  <c r="AD24" i="36"/>
  <c r="AD23" i="36"/>
  <c r="AD22" i="36"/>
  <c r="AD21" i="36"/>
  <c r="AD20" i="36"/>
  <c r="AD19" i="36"/>
  <c r="AD18" i="36"/>
  <c r="AD17" i="36"/>
  <c r="AD16" i="36"/>
  <c r="AD15" i="36"/>
  <c r="AD41" i="39"/>
  <c r="AD40" i="39"/>
  <c r="AD39" i="39"/>
  <c r="AD38" i="39"/>
  <c r="AD37" i="39"/>
  <c r="AD36" i="39"/>
  <c r="AD25" i="35"/>
  <c r="AD24" i="35"/>
  <c r="AD23" i="35"/>
  <c r="AD22" i="35"/>
  <c r="AD21" i="35"/>
  <c r="AD20" i="35"/>
  <c r="AD19" i="35"/>
  <c r="AD18" i="35"/>
  <c r="AD17" i="35"/>
  <c r="AD16" i="35"/>
  <c r="AD15" i="35"/>
  <c r="AD26" i="34"/>
  <c r="AD25" i="34"/>
  <c r="AD23" i="34"/>
  <c r="AD22" i="34"/>
  <c r="AD20" i="34"/>
  <c r="AD19" i="34"/>
  <c r="AD18" i="34"/>
  <c r="AD17" i="34"/>
  <c r="AD16" i="34"/>
  <c r="AD15" i="34"/>
  <c r="AD44" i="37" l="1"/>
  <c r="AD42" i="39"/>
  <c r="R14" i="29"/>
  <c r="L14" i="29"/>
  <c r="X42" i="39" l="1"/>
  <c r="R15" i="29" s="1"/>
  <c r="X16" i="29"/>
  <c r="X15" i="29"/>
  <c r="X44" i="37" l="1"/>
  <c r="R16" i="29" s="1"/>
  <c r="U44" i="37"/>
  <c r="O16" i="29" s="1"/>
  <c r="O44" i="37"/>
  <c r="L16" i="29" s="1"/>
  <c r="L44" i="37"/>
  <c r="I15" i="29"/>
  <c r="U42" i="39"/>
  <c r="O15" i="29" s="1"/>
  <c r="O42" i="39"/>
  <c r="L15" i="29" s="1"/>
  <c r="O14" i="29"/>
  <c r="L52" i="34"/>
  <c r="I14" i="29" s="1"/>
  <c r="O17" i="29" l="1"/>
  <c r="I16" i="29"/>
  <c r="I17" i="29" s="1"/>
  <c r="U16" i="29" l="1"/>
  <c r="U15" i="29"/>
  <c r="U14" i="29" l="1"/>
  <c r="U17" i="29" s="1"/>
  <c r="X14" i="29"/>
</calcChain>
</file>

<file path=xl/sharedStrings.xml><?xml version="1.0" encoding="utf-8"?>
<sst xmlns="http://schemas.openxmlformats.org/spreadsheetml/2006/main" count="487" uniqueCount="337">
  <si>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</si>
  <si>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</si>
  <si>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</si>
  <si>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</si>
  <si>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</si>
  <si>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</si>
  <si>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</si>
  <si>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</si>
  <si>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</si>
  <si>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</si>
  <si>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</si>
  <si>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</si>
  <si>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</si>
  <si>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</si>
  <si>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</si>
  <si>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</si>
  <si>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</si>
  <si>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</si>
  <si>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</si>
  <si>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</si>
  <si>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</si>
  <si>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</si>
  <si>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</si>
  <si>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</si>
  <si>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</si>
  <si>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</si>
  <si>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</si>
  <si>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</si>
  <si>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</si>
  <si>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</si>
  <si>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</si>
  <si>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</si>
  <si>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</si>
  <si>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</si>
  <si>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</si>
  <si>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</si>
  <si>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</si>
  <si>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</si>
  <si>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</si>
  <si>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</si>
  <si>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</si>
  <si>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</si>
  <si>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</si>
  <si>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</si>
  <si>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</si>
  <si>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</si>
  <si>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</si>
  <si>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</si>
  <si>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</si>
  <si>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</si>
  <si>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</si>
  <si>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</si>
  <si>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</si>
  <si>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</si>
  <si>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</si>
  <si>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</si>
  <si>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</si>
  <si>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</si>
  <si>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</si>
  <si>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</si>
  <si>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</si>
  <si>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</si>
  <si>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</si>
  <si>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</si>
  <si>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</si>
  <si>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</si>
  <si>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</si>
  <si>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</si>
  <si>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</si>
  <si>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</si>
  <si>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</si>
  <si>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</si>
  <si>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</si>
  <si>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</si>
  <si>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</si>
  <si>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</si>
  <si>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</si>
  <si>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</si>
  <si>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</si>
  <si>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</si>
  <si>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</si>
  <si>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</si>
  <si>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</si>
  <si>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</si>
  <si>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</si>
  <si>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</si>
  <si>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</si>
  <si>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</si>
  <si>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</si>
  <si>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</si>
  <si>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</si>
  <si>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</si>
  <si>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</si>
  <si>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</si>
  <si>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</si>
  <si>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</si>
  <si>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</si>
  <si>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</si>
  <si>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</si>
  <si>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</si>
  <si>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</si>
  <si>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</si>
  <si>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</si>
  <si>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</si>
  <si>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</si>
  <si>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</si>
  <si>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</si>
  <si>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</si>
  <si>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</si>
  <si>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</si>
  <si>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</si>
  <si>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</si>
  <si>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</si>
  <si>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</si>
  <si>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</si>
  <si>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</si>
  <si>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</si>
  <si>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</si>
  <si>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</si>
  <si>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</si>
  <si>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</si>
  <si>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</si>
  <si>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</si>
  <si>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</si>
  <si>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</si>
  <si>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</si>
  <si>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</si>
  <si>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</si>
  <si>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</si>
  <si>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</si>
  <si>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</si>
  <si>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</si>
  <si>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</si>
  <si>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</si>
  <si>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</si>
  <si>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</si>
  <si>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</si>
  <si>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</si>
  <si>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</si>
  <si>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</si>
  <si>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</si>
  <si>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</si>
  <si>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</si>
  <si>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</si>
  <si>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</si>
  <si>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</si>
  <si>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</si>
  <si>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</si>
  <si>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</si>
  <si>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</si>
  <si>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</si>
  <si>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</si>
  <si>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</si>
  <si>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</si>
  <si>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</si>
  <si>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</si>
  <si>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</si>
  <si>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</si>
  <si>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</si>
  <si>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</si>
  <si>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</si>
  <si>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</si>
  <si>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</si>
  <si>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</si>
  <si>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</si>
  <si>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</si>
  <si>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</si>
  <si>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</si>
  <si>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</si>
  <si>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</si>
  <si>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</si>
  <si>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</si>
  <si>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</si>
  <si>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</si>
  <si>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</si>
  <si>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</si>
  <si>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</si>
  <si>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</si>
  <si>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</si>
  <si>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</si>
  <si>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</si>
  <si>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</si>
  <si>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</si>
  <si>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</si>
  <si>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</si>
  <si>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</si>
  <si>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</si>
  <si>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</si>
  <si>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</si>
  <si>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</si>
  <si>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</si>
  <si>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</si>
  <si>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</si>
  <si>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</si>
  <si>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</si>
  <si>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</si>
  <si>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</si>
  <si>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</si>
  <si>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</si>
  <si>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</si>
  <si>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</si>
  <si>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</si>
  <si>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</si>
  <si>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</si>
  <si>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</si>
  <si>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</si>
  <si>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</si>
  <si>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</si>
  <si>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</si>
  <si>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</si>
  <si>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</si>
  <si>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</si>
  <si>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</si>
  <si>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</si>
  <si>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</si>
  <si>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</si>
  <si>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</si>
  <si>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</si>
  <si>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</si>
  <si>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</si>
  <si>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</si>
  <si>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</si>
  <si>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</si>
  <si>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</si>
  <si>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</si>
  <si>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</si>
  <si>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</si>
  <si>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</si>
  <si>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r>
      <t xml:space="preserve">　履　歴　書 </t>
    </r>
    <r>
      <rPr>
        <b/>
        <sz val="14"/>
        <color indexed="8"/>
        <rFont val="ＭＳ 明朝"/>
        <family val="1"/>
        <charset val="128"/>
      </rPr>
      <t xml:space="preserve"> （更新２回目以降）</t>
    </r>
    <rPh sb="1" eb="2">
      <t>クツ</t>
    </rPh>
    <rPh sb="3" eb="4">
      <t>レキ</t>
    </rPh>
    <rPh sb="5" eb="6">
      <t>ショ</t>
    </rPh>
    <phoneticPr fontId="4"/>
  </si>
  <si>
    <r>
      <t xml:space="preserve">　専 門 医 更 新 申 請 書 </t>
    </r>
    <r>
      <rPr>
        <b/>
        <sz val="12"/>
        <color indexed="8"/>
        <rFont val="ＭＳ 明朝"/>
        <family val="1"/>
        <charset val="128"/>
      </rPr>
      <t>（更新２回目以降）</t>
    </r>
    <rPh sb="1" eb="2">
      <t>セン</t>
    </rPh>
    <rPh sb="3" eb="4">
      <t>モン</t>
    </rPh>
    <rPh sb="5" eb="6">
      <t>イ</t>
    </rPh>
    <rPh sb="7" eb="8">
      <t>サラ</t>
    </rPh>
    <rPh sb="9" eb="10">
      <t>シン</t>
    </rPh>
    <rPh sb="11" eb="12">
      <t>サル</t>
    </rPh>
    <rPh sb="13" eb="14">
      <t>ショウ</t>
    </rPh>
    <rPh sb="15" eb="16">
      <t>ショ</t>
    </rPh>
    <phoneticPr fontId="3"/>
  </si>
  <si>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</si>
  <si>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</si>
  <si>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</si>
  <si>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</si>
  <si>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</si>
  <si>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r>
      <t xml:space="preserve"> 心臓血管外科に関する学術業績</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更新２回目以降</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rPh sb="22" eb="24">
      <t>イコウ</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</si>
  <si>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</si>
  <si>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</si>
  <si>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</si>
  <si>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</si>
  <si>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</si>
  <si>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</si>
  <si>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</si>
  <si>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</si>
  <si>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</si>
  <si>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公刊年/巻/頁</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</si>
  <si>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</si>
  <si>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</si>
  <si>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</si>
  <si>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</si>
  <si>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</si>
  <si>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</si>
  <si>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</si>
  <si>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</si>
  <si>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</si>
  <si>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</si>
  <si>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</si>
  <si>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</si>
  <si>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</si>
  <si>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</si>
  <si>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</si>
  <si>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</si>
  <si>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</si>
  <si>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</si>
  <si>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</si>
  <si>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</si>
  <si>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</si>
  <si>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</si>
  <si>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</si>
  <si>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</si>
  <si>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</si>
  <si>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</si>
  <si>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</si>
  <si>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</si>
  <si>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</si>
  <si>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</si>
  <si>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</si>
  <si>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</si>
  <si>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</si>
  <si>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</si>
  <si>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</si>
  <si>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</si>
  <si>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</si>
  <si>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</si>
  <si>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</si>
  <si>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</si>
  <si>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</si>
  <si>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9">
      <t>イショクジュツ</t>
    </rPh>
    <phoneticPr fontId="3"/>
  </si>
  <si>
    <t>「NCDデータ利用で全例の業績を提出する場合」と「様式5を提出する場合」は、この様式の提出は不要です。</t>
    <rPh sb="7" eb="9">
      <t>リヨウ</t>
    </rPh>
    <rPh sb="10" eb="12">
      <t>ゼンレイ</t>
    </rPh>
    <rPh sb="13" eb="15">
      <t>ギョウセキ</t>
    </rPh>
    <rPh sb="16" eb="18">
      <t>テイシュツ</t>
    </rPh>
    <rPh sb="20" eb="22">
      <t>バアイ</t>
    </rPh>
    <rPh sb="25" eb="27">
      <t>ヨウシキ</t>
    </rPh>
    <rPh sb="29" eb="31">
      <t>テイシュツ</t>
    </rPh>
    <rPh sb="33" eb="35">
      <t>バアイ</t>
    </rPh>
    <rPh sb="40" eb="42">
      <t>ヨウシキ</t>
    </rPh>
    <rPh sb="43" eb="45">
      <t>テイシュツ</t>
    </rPh>
    <rPh sb="46" eb="48">
      <t>フヨウ</t>
    </rPh>
    <phoneticPr fontId="3"/>
  </si>
  <si>
    <t>　「NCDデータ利用で全例の業績を提出する場合」と「様式5を提出する場合」は、この様式の提出は不要です。</t>
    <rPh sb="8" eb="10">
      <t>リヨウ</t>
    </rPh>
    <rPh sb="11" eb="13">
      <t>ゼンレイ</t>
    </rPh>
    <rPh sb="14" eb="16">
      <t>ギョウセキ</t>
    </rPh>
    <rPh sb="17" eb="19">
      <t>テイシュツ</t>
    </rPh>
    <rPh sb="21" eb="23">
      <t>バアイ</t>
    </rPh>
    <rPh sb="26" eb="28">
      <t>ヨウシキ</t>
    </rPh>
    <rPh sb="30" eb="32">
      <t>テイシュツ</t>
    </rPh>
    <rPh sb="34" eb="36">
      <t>バアイ</t>
    </rPh>
    <rPh sb="41" eb="43">
      <t>ヨウシキ</t>
    </rPh>
    <rPh sb="44" eb="46">
      <t>テイシュツ</t>
    </rPh>
    <rPh sb="47" eb="49">
      <t>フヨウ</t>
    </rPh>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</si>
  <si>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</si>
  <si>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</si>
  <si>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</si>
  <si>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</si>
  <si>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</si>
  <si>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</si>
  <si>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</si>
  <si>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</si>
  <si>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</si>
  <si>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</si>
  <si>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</si>
  <si>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</si>
  <si>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</si>
  <si>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</si>
  <si>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</si>
  <si>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</si>
  <si>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</si>
  <si>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</si>
  <si>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</si>
  <si>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</si>
  <si>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(3)開胸を伴うペースメーカ植込み術・摘出術</t>
    <phoneticPr fontId="3"/>
  </si>
  <si>
    <r>
      <rPr>
        <sz val="6"/>
        <rFont val="ＭＳ 明朝"/>
        <family val="1"/>
        <charset val="128"/>
      </rPr>
      <t xml:space="preserve"> 　</t>
    </r>
    <r>
      <rPr>
        <sz val="8"/>
        <rFont val="ＭＳ 明朝"/>
        <family val="1"/>
        <charset val="128"/>
      </rPr>
      <t>(9)開胸を伴わないペースメーカ植込み術・摘出術(リード抜去含む・電池交換は除く)</t>
    </r>
    <phoneticPr fontId="3"/>
  </si>
  <si>
    <t>8．これに準ずる手術</t>
    <rPh sb="5" eb="6">
      <t>ジュン</t>
    </rPh>
    <rPh sb="8" eb="10">
      <t>シュジュツ</t>
    </rPh>
    <phoneticPr fontId="3"/>
  </si>
  <si>
    <t>７．血管内治療</t>
    <rPh sb="2" eb="5">
      <t>ケッカンナイ</t>
    </rPh>
    <rPh sb="5" eb="7">
      <t>チリョウ</t>
    </rPh>
    <phoneticPr fontId="3"/>
  </si>
  <si>
    <t>血管内治療</t>
    <phoneticPr fontId="3"/>
  </si>
  <si>
    <t>　(1)末梢動脈の狭窄に対する血管内治療</t>
    <phoneticPr fontId="3"/>
  </si>
  <si>
    <t>　(2)ステンドグラフト治療に伴う分岐塞栓術</t>
    <rPh sb="12" eb="14">
      <t>チリョウ</t>
    </rPh>
    <rPh sb="15" eb="16">
      <t>トモナ</t>
    </rPh>
    <rPh sb="17" eb="19">
      <t>ブンキ</t>
    </rPh>
    <rPh sb="19" eb="21">
      <t>ソクセン</t>
    </rPh>
    <rPh sb="21" eb="22">
      <t>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</si>
  <si>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</si>
  <si>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</si>
  <si>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</si>
  <si>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</si>
  <si>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１０．これに準ずる手術</t>
    <rPh sb="5" eb="6">
      <t>ジュン</t>
    </rPh>
    <rPh sb="8" eb="10">
      <t>シュジュツ</t>
    </rPh>
    <phoneticPr fontId="3"/>
  </si>
  <si>
    <t>9．血管内治療</t>
    <rPh sb="2" eb="7">
      <t>ケッカンナイチリョウ</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</si>
  <si>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</si>
  <si>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</si>
  <si>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</si>
  <si>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(3)腹部内臓動脈血行再建術(腎動脈を含む)</t>
    <phoneticPr fontId="3"/>
  </si>
  <si>
    <t>　(4)人工血管・動脈感染に対する根治術</t>
    <phoneticPr fontId="3"/>
  </si>
  <si>
    <t>　(5)上肢の血行再建術</t>
    <phoneticPr fontId="3"/>
  </si>
  <si>
    <t>　　（末梢吻合が上腕動脈以遠）</t>
    <phoneticPr fontId="3"/>
  </si>
  <si>
    <t>　(6)拡大大腿深動脈形成術（大腿深動脈末梢</t>
    <phoneticPr fontId="3"/>
  </si>
  <si>
    <t>　　　へのバイパス術を含む）</t>
    <phoneticPr fontId="3"/>
  </si>
  <si>
    <t>　(7)血行再建を伴う胸郭出口症候群手術</t>
    <phoneticPr fontId="3"/>
  </si>
  <si>
    <t>　(8)破裂性末梢動脈瘤手術</t>
    <phoneticPr fontId="3"/>
  </si>
  <si>
    <t>　(9)肺動脈内膜摘除術（慢性）</t>
    <phoneticPr fontId="3"/>
  </si>
  <si>
    <t>　(1)体腔内の血管外傷手術(刺傷・外傷など)</t>
    <phoneticPr fontId="3"/>
  </si>
  <si>
    <t>2025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</si>
</sst>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3">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14"/>
      <name val="ＭＳ 明朝"/>
      <family val="1"/>
      <charset val="128"/>
    </font>
    <font>
      <b/>
      <sz val="16"/>
      <color indexed="8"/>
      <name val="ＭＳ Ｐ明朝"/>
      <family val="1"/>
      <charset val="128"/>
    </font>
    <font>
      <b/>
      <sz val="8"/>
      <color indexed="8"/>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4"/>
      <name val="ＭＳ 明朝"/>
      <family val="1"/>
      <charset val="128"/>
    </font>
    <font>
      <sz val="6"/>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FF"/>
        <bgColor rgb="FF000000"/>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27">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37" fillId="0" borderId="4" xfId="1" applyFont="1" applyBorder="1" applyAlignment="1">
      <alignment vertical="center"/>
    </xf>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xf numFmtId="0" fontId="7" fillId="0" borderId="5" xfId="0" applyFont="1" applyBorder="1"/>
    <xf numFmtId="0" fontId="16" fillId="0" borderId="15" xfId="0"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9" fillId="2" borderId="0" xfId="1" applyFont="1" applyFill="1" applyAlignment="1" applyProtection="1">
      <alignment horizontal="right" vertical="center"/>
      <protection locked="0"/>
    </xf>
    <xf numFmtId="0" fontId="39" fillId="0" borderId="0" xfId="1" applyFont="1" applyAlignment="1">
      <alignment vertical="center"/>
    </xf>
    <xf numFmtId="0" fontId="38" fillId="0" borderId="15" xfId="1" applyFont="1" applyBorder="1" applyAlignment="1">
      <alignment vertical="center" shrinkToFit="1"/>
    </xf>
    <xf numFmtId="0" fontId="38" fillId="0" borderId="0" xfId="1" applyFont="1" applyAlignment="1" applyProtection="1">
      <alignment horizontal="right" vertical="center"/>
      <protection locked="0"/>
    </xf>
    <xf numFmtId="0" fontId="5" fillId="0" borderId="4" xfId="1" applyFont="1" applyBorder="1" applyAlignment="1">
      <alignment vertical="center" shrinkToFit="1"/>
    </xf>
    <xf numFmtId="49" fontId="9" fillId="2" borderId="0" xfId="1" applyNumberFormat="1" applyFont="1" applyFill="1" applyAlignment="1">
      <alignment horizontal="right" vertical="center"/>
    </xf>
    <xf numFmtId="49" fontId="10" fillId="0" borderId="0" xfId="1" applyNumberFormat="1" applyFont="1" applyAlignment="1">
      <alignment horizontal="left" vertical="center"/>
    </xf>
    <xf numFmtId="0" fontId="16" fillId="3" borderId="4" xfId="2" applyFont="1" applyFill="1" applyBorder="1" applyAlignment="1">
      <alignment vertical="center"/>
    </xf>
    <xf numFmtId="0" fontId="16" fillId="3" borderId="6" xfId="2"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0" applyFont="1" applyAlignment="1">
      <alignment horizontal="left" vertical="center"/>
    </xf>
    <xf numFmtId="0" fontId="39" fillId="0" borderId="0" xfId="1" applyFont="1" applyAlignment="1" applyProtection="1">
      <alignment vertical="center"/>
      <protection locked="0"/>
    </xf>
    <xf numFmtId="0" fontId="39" fillId="0" borderId="0" xfId="0" applyFont="1" applyAlignment="1" applyProtection="1">
      <alignment vertical="center"/>
      <protection locked="0"/>
    </xf>
    <xf numFmtId="0" fontId="39" fillId="0" borderId="0" xfId="0" applyFont="1" applyProtection="1">
      <protection locked="0"/>
    </xf>
    <xf numFmtId="0" fontId="51" fillId="0" borderId="0" xfId="0" applyFont="1" applyProtection="1">
      <protection locked="0"/>
    </xf>
    <xf numFmtId="0" fontId="16" fillId="0" borderId="0" xfId="0" applyFont="1" applyProtection="1">
      <protection locked="0"/>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0" xfId="1" applyNumberFormat="1" applyFont="1" applyAlignment="1">
      <alignment vertical="center"/>
    </xf>
    <xf numFmtId="0" fontId="7" fillId="0" borderId="0" xfId="0" applyFont="1" applyAlignment="1">
      <alignment vertical="center"/>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5"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49" fillId="0" borderId="0" xfId="1" applyFont="1" applyAlignment="1">
      <alignment horizontal="left" vertical="top" wrapTex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9" fillId="2" borderId="0" xfId="1" applyFont="1" applyFill="1" applyAlignment="1">
      <alignment horizontal="right" vertical="center"/>
    </xf>
    <xf numFmtId="0" fontId="7" fillId="0" borderId="1" xfId="0" applyFont="1" applyBorder="1" applyAlignment="1">
      <alignment horizontal="center" vertical="center"/>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7" fillId="0" borderId="4" xfId="0" applyFont="1" applyBorder="1" applyAlignment="1">
      <alignment horizontal="center"/>
    </xf>
    <xf numFmtId="0" fontId="47"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16" fillId="4" borderId="14" xfId="2" applyFont="1" applyFill="1" applyBorder="1" applyAlignment="1">
      <alignment horizontal="left" vertical="center"/>
    </xf>
    <xf numFmtId="0" fontId="16" fillId="4" borderId="15" xfId="2" applyFont="1" applyFill="1" applyBorder="1" applyAlignment="1">
      <alignment horizontal="left" vertical="center"/>
    </xf>
    <xf numFmtId="0" fontId="16" fillId="4" borderId="16" xfId="2" applyFont="1" applyFill="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16" fillId="0" borderId="4" xfId="1" applyFont="1" applyBorder="1" applyAlignment="1">
      <alignment vertical="center" wrapText="1" shrinkToFit="1"/>
    </xf>
    <xf numFmtId="0" fontId="16" fillId="0" borderId="5" xfId="1" applyFont="1" applyBorder="1" applyAlignment="1">
      <alignment vertical="center" wrapText="1" shrinkToFit="1"/>
    </xf>
    <xf numFmtId="0" fontId="16" fillId="0" borderId="6" xfId="1" applyFont="1" applyBorder="1" applyAlignment="1">
      <alignment vertical="center" wrapText="1" shrinkToFi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4" xfId="1" applyFont="1" applyBorder="1" applyAlignment="1">
      <alignment horizontal="center" vertical="center"/>
    </xf>
    <xf numFmtId="0" fontId="7" fillId="0" borderId="5" xfId="0" applyFont="1" applyBorder="1"/>
    <xf numFmtId="0" fontId="7" fillId="0" borderId="6" xfId="0" applyFont="1" applyBorder="1"/>
    <xf numFmtId="0" fontId="6" fillId="3" borderId="4" xfId="2" applyFont="1" applyFill="1" applyBorder="1" applyAlignment="1">
      <alignment vertical="center"/>
    </xf>
    <xf numFmtId="0" fontId="6" fillId="3" borderId="5" xfId="2" applyFont="1" applyFill="1" applyBorder="1" applyAlignment="1">
      <alignment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6" fillId="0" borderId="5" xfId="0" applyFont="1" applyBorder="1"/>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0" borderId="4" xfId="1" applyFont="1" applyBorder="1" applyAlignment="1">
      <alignment vertical="center"/>
    </xf>
    <xf numFmtId="0" fontId="6" fillId="0" borderId="5" xfId="1" applyFont="1" applyBorder="1" applyAlignment="1">
      <alignment vertical="center"/>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5" fillId="0" borderId="4"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6" fillId="3" borderId="6" xfId="2" applyFont="1" applyFill="1" applyBorder="1" applyAlignment="1">
      <alignment vertical="center"/>
    </xf>
    <xf numFmtId="0" fontId="6" fillId="0" borderId="5" xfId="0" applyFont="1" applyBorder="1" applyAlignment="1">
      <alignment vertical="center" shrinkToFit="1"/>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4" xfId="2" applyFont="1" applyFill="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16" fillId="0" borderId="5" xfId="0" applyFont="1" applyBorder="1" applyAlignment="1">
      <alignment vertical="center"/>
    </xf>
    <xf numFmtId="0" fontId="5" fillId="0" borderId="6"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1" fillId="0" borderId="7" xfId="1" applyFont="1" applyBorder="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5">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356;&#26032;&#65297;&#22238;&#30446;&#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opLeftCell="A18" zoomScaleNormal="100" workbookViewId="0">
      <selection activeCell="S20" sqref="S20:W20"/>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182" t="s">
        <v>10</v>
      </c>
      <c r="T1" s="182"/>
      <c r="U1" s="182"/>
      <c r="V1" s="182"/>
      <c r="W1" s="182"/>
      <c r="X1" s="182"/>
      <c r="Y1" s="182"/>
      <c r="Z1" s="182"/>
      <c r="AA1" s="182"/>
      <c r="AB1" s="182"/>
      <c r="AC1" s="182"/>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60" t="s">
        <v>67</v>
      </c>
    </row>
    <row r="3" spans="1:51" ht="8.4499999999999993" customHeight="1">
      <c r="R3" s="10"/>
    </row>
    <row r="4" spans="1:51" ht="15" customHeight="1">
      <c r="C4" s="8"/>
      <c r="D4" s="183" t="s">
        <v>229</v>
      </c>
      <c r="E4" s="184"/>
      <c r="F4" s="184"/>
      <c r="G4" s="184"/>
      <c r="H4" s="184"/>
      <c r="I4" s="184"/>
      <c r="J4" s="184"/>
      <c r="K4" s="184"/>
      <c r="L4" s="184"/>
      <c r="M4" s="184"/>
      <c r="N4" s="184"/>
      <c r="O4" s="184"/>
      <c r="P4" s="184"/>
      <c r="Q4" s="184"/>
      <c r="R4" s="184"/>
      <c r="S4" s="184"/>
      <c r="T4" s="184"/>
      <c r="U4" s="184"/>
      <c r="V4" s="184"/>
      <c r="W4" s="184"/>
      <c r="X4" s="184"/>
      <c r="Y4" s="184"/>
      <c r="Z4" s="185"/>
    </row>
    <row r="5" spans="1:51" ht="15.6" customHeight="1">
      <c r="C5" s="11"/>
      <c r="D5" s="186"/>
      <c r="E5" s="187"/>
      <c r="F5" s="187"/>
      <c r="G5" s="187"/>
      <c r="H5" s="187"/>
      <c r="I5" s="187"/>
      <c r="J5" s="187"/>
      <c r="K5" s="187"/>
      <c r="L5" s="187"/>
      <c r="M5" s="187"/>
      <c r="N5" s="187"/>
      <c r="O5" s="187"/>
      <c r="P5" s="187"/>
      <c r="Q5" s="187"/>
      <c r="R5" s="187"/>
      <c r="S5" s="187"/>
      <c r="T5" s="187"/>
      <c r="U5" s="187"/>
      <c r="V5" s="187"/>
      <c r="W5" s="187"/>
      <c r="X5" s="187"/>
      <c r="Y5" s="187"/>
      <c r="Z5" s="188"/>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89" t="s">
        <v>336</v>
      </c>
      <c r="W7" s="190"/>
      <c r="X7" s="161"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61"/>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61"/>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61" t="s">
        <v>34</v>
      </c>
      <c r="B12" s="8"/>
      <c r="C12" s="52"/>
      <c r="D12" s="52"/>
      <c r="E12" s="55"/>
      <c r="F12" s="191"/>
      <c r="G12" s="192"/>
      <c r="H12" s="192"/>
      <c r="I12" s="192"/>
      <c r="J12" s="192"/>
      <c r="K12" s="192"/>
      <c r="L12" s="192"/>
      <c r="M12" s="192"/>
      <c r="N12" s="192"/>
      <c r="O12" s="192"/>
      <c r="P12" s="193"/>
      <c r="Q12" s="13" t="s">
        <v>44</v>
      </c>
      <c r="S12" s="161" t="s">
        <v>21</v>
      </c>
      <c r="T12" s="14"/>
      <c r="U12" s="14"/>
      <c r="V12" s="194"/>
      <c r="W12" s="195"/>
      <c r="X12" s="13" t="s">
        <v>35</v>
      </c>
      <c r="Y12" s="25"/>
      <c r="Z12" s="13" t="s">
        <v>36</v>
      </c>
      <c r="AA12" s="25"/>
      <c r="AB12" s="161"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61"/>
      <c r="F13" s="161"/>
      <c r="G13" s="161"/>
      <c r="H13" s="161"/>
      <c r="I13" s="161"/>
      <c r="J13" s="161"/>
      <c r="K13" s="161"/>
      <c r="L13" s="161"/>
      <c r="M13" s="161"/>
      <c r="N13" s="161"/>
      <c r="O13" s="161"/>
      <c r="P13" s="161"/>
      <c r="Q13" s="161"/>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262</v>
      </c>
      <c r="B14" s="9"/>
      <c r="C14" s="9"/>
      <c r="D14" s="161"/>
      <c r="E14" s="161"/>
      <c r="F14" s="161"/>
      <c r="G14" s="161"/>
      <c r="H14" s="161"/>
      <c r="I14" s="179"/>
      <c r="J14" s="180"/>
      <c r="K14" s="180"/>
      <c r="L14" s="180"/>
      <c r="M14" s="180"/>
      <c r="N14" s="180"/>
      <c r="O14" s="180"/>
      <c r="P14" s="180"/>
      <c r="Q14" s="180"/>
      <c r="R14" s="181"/>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61" t="s">
        <v>43</v>
      </c>
      <c r="B16" s="8"/>
      <c r="C16" s="53"/>
      <c r="D16" s="53"/>
      <c r="F16" s="196"/>
      <c r="G16" s="197"/>
      <c r="H16" s="197"/>
      <c r="I16" s="197"/>
      <c r="J16" s="197"/>
      <c r="K16" s="197"/>
      <c r="L16" s="197"/>
      <c r="M16" s="197"/>
      <c r="N16" s="197"/>
      <c r="O16" s="197"/>
      <c r="P16" s="197"/>
      <c r="Q16" s="197"/>
      <c r="R16" s="197"/>
      <c r="S16" s="197"/>
      <c r="T16" s="197"/>
      <c r="U16" s="197"/>
      <c r="V16" s="197"/>
      <c r="W16" s="197"/>
      <c r="X16" s="197"/>
      <c r="Y16" s="197"/>
      <c r="Z16" s="197"/>
      <c r="AA16" s="197"/>
      <c r="AB16" s="197"/>
      <c r="AC16" s="198"/>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199" t="s">
        <v>45</v>
      </c>
      <c r="C18" s="200"/>
      <c r="D18" s="200"/>
      <c r="E18" s="55"/>
      <c r="F18" s="196"/>
      <c r="G18" s="197"/>
      <c r="H18" s="197"/>
      <c r="I18" s="197"/>
      <c r="J18" s="197"/>
      <c r="K18" s="197"/>
      <c r="L18" s="197"/>
      <c r="M18" s="197"/>
      <c r="N18" s="197"/>
      <c r="O18" s="197"/>
      <c r="P18" s="197"/>
      <c r="Q18" s="197"/>
      <c r="R18" s="197"/>
      <c r="S18" s="197"/>
      <c r="T18" s="197"/>
      <c r="U18" s="197"/>
      <c r="V18" s="197"/>
      <c r="W18" s="197"/>
      <c r="X18" s="197"/>
      <c r="Y18" s="197"/>
      <c r="Z18" s="197"/>
      <c r="AA18" s="197"/>
      <c r="AB18" s="197"/>
      <c r="AC18" s="198"/>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61"/>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61" t="s">
        <v>1</v>
      </c>
      <c r="F20" s="189"/>
      <c r="G20" s="201"/>
      <c r="H20" s="13" t="s">
        <v>0</v>
      </c>
      <c r="I20" s="189"/>
      <c r="J20" s="202"/>
      <c r="K20" s="201"/>
      <c r="R20" s="43" t="s">
        <v>24</v>
      </c>
      <c r="S20" s="203"/>
      <c r="T20" s="204"/>
      <c r="U20" s="204"/>
      <c r="V20" s="204"/>
      <c r="W20" s="20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61"/>
      <c r="C21" s="161"/>
      <c r="D21" s="161"/>
      <c r="E21" s="161"/>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61"/>
      <c r="F22" s="196"/>
      <c r="G22" s="197"/>
      <c r="H22" s="197"/>
      <c r="I22" s="197"/>
      <c r="J22" s="197"/>
      <c r="K22" s="197"/>
      <c r="L22" s="197"/>
      <c r="M22" s="197"/>
      <c r="N22" s="197"/>
      <c r="O22" s="197"/>
      <c r="P22" s="197"/>
      <c r="Q22" s="197"/>
      <c r="R22" s="197"/>
      <c r="S22" s="197"/>
      <c r="T22" s="197"/>
      <c r="U22" s="197"/>
      <c r="V22" s="197"/>
      <c r="W22" s="197"/>
      <c r="X22" s="197"/>
      <c r="Y22" s="197"/>
      <c r="Z22" s="197"/>
      <c r="AA22" s="197"/>
      <c r="AB22" s="197"/>
      <c r="AC22" s="198"/>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206"/>
      <c r="G24" s="207"/>
      <c r="H24" s="207"/>
      <c r="I24" s="207"/>
      <c r="J24" s="207"/>
      <c r="K24" s="207"/>
      <c r="L24" s="207"/>
      <c r="M24" s="207"/>
      <c r="N24" s="207"/>
      <c r="O24" s="208"/>
      <c r="R24" s="12" t="s">
        <v>3</v>
      </c>
      <c r="S24" s="206"/>
      <c r="T24" s="207"/>
      <c r="U24" s="207"/>
      <c r="V24" s="207"/>
      <c r="W24" s="207"/>
      <c r="X24" s="207"/>
      <c r="Y24" s="207"/>
      <c r="Z24" s="207"/>
      <c r="AA24" s="207"/>
      <c r="AB24" s="208"/>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09"/>
      <c r="G26" s="210"/>
      <c r="H26" s="210"/>
      <c r="I26" s="210"/>
      <c r="J26" s="210"/>
      <c r="K26" s="210"/>
      <c r="L26" s="210"/>
      <c r="M26" s="210"/>
      <c r="N26" s="210"/>
      <c r="O26" s="210"/>
      <c r="P26" s="210"/>
      <c r="Q26" s="210"/>
      <c r="R26" s="210"/>
      <c r="S26" s="210"/>
      <c r="T26" s="210"/>
      <c r="U26" s="210"/>
      <c r="V26" s="210"/>
      <c r="W26" s="210"/>
      <c r="X26" s="210"/>
      <c r="Y26" s="210"/>
      <c r="Z26" s="210"/>
      <c r="AA26" s="210"/>
      <c r="AB26" s="211"/>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61"/>
      <c r="D28" s="161"/>
      <c r="E28" s="161" t="s">
        <v>1</v>
      </c>
      <c r="F28" s="189"/>
      <c r="G28" s="201"/>
      <c r="H28" s="13" t="s">
        <v>0</v>
      </c>
      <c r="I28" s="189"/>
      <c r="J28" s="202"/>
      <c r="K28" s="201"/>
      <c r="R28" s="43" t="s">
        <v>24</v>
      </c>
      <c r="S28" s="203"/>
      <c r="T28" s="204"/>
      <c r="U28" s="204"/>
      <c r="V28" s="204"/>
      <c r="W28" s="205"/>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61"/>
      <c r="C29" s="161"/>
      <c r="D29" s="161"/>
      <c r="E29" s="161"/>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61"/>
      <c r="F30" s="196"/>
      <c r="G30" s="197"/>
      <c r="H30" s="197"/>
      <c r="I30" s="197"/>
      <c r="J30" s="197"/>
      <c r="K30" s="197"/>
      <c r="L30" s="197"/>
      <c r="M30" s="197"/>
      <c r="N30" s="197"/>
      <c r="O30" s="197"/>
      <c r="P30" s="197"/>
      <c r="Q30" s="197"/>
      <c r="R30" s="197"/>
      <c r="S30" s="197"/>
      <c r="T30" s="197"/>
      <c r="U30" s="197"/>
      <c r="V30" s="197"/>
      <c r="W30" s="197"/>
      <c r="X30" s="197"/>
      <c r="Y30" s="197"/>
      <c r="Z30" s="197"/>
      <c r="AA30" s="197"/>
      <c r="AB30" s="197"/>
      <c r="AC30" s="198"/>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206"/>
      <c r="G32" s="207"/>
      <c r="H32" s="207"/>
      <c r="I32" s="207"/>
      <c r="J32" s="207"/>
      <c r="K32" s="207"/>
      <c r="L32" s="207"/>
      <c r="M32" s="207"/>
      <c r="N32" s="207"/>
      <c r="O32" s="208"/>
      <c r="R32" s="12" t="s">
        <v>3</v>
      </c>
      <c r="S32" s="206"/>
      <c r="T32" s="207"/>
      <c r="U32" s="207"/>
      <c r="V32" s="207"/>
      <c r="W32" s="207"/>
      <c r="X32" s="207"/>
      <c r="Y32" s="207"/>
      <c r="Z32" s="207"/>
      <c r="AA32" s="207"/>
      <c r="AB32" s="208"/>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212" t="s">
        <v>27</v>
      </c>
      <c r="B34" s="212"/>
      <c r="C34" s="212"/>
      <c r="D34" s="213"/>
      <c r="E34" s="214"/>
      <c r="F34" s="214"/>
      <c r="G34" s="214"/>
      <c r="H34" s="214"/>
      <c r="I34" s="214"/>
      <c r="J34" s="214"/>
      <c r="K34" s="214"/>
      <c r="L34" s="214"/>
      <c r="M34" s="214"/>
      <c r="N34" s="214"/>
      <c r="O34" s="214"/>
      <c r="P34" s="214"/>
      <c r="Q34" s="214"/>
      <c r="R34" s="214"/>
      <c r="S34" s="215"/>
      <c r="T34" s="9" t="s">
        <v>28</v>
      </c>
      <c r="V34" s="203"/>
      <c r="W34" s="205"/>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212"/>
      <c r="B35" s="212"/>
      <c r="C35" s="212"/>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212"/>
      <c r="B36" s="212"/>
      <c r="C36" s="212"/>
      <c r="D36" s="213"/>
      <c r="E36" s="214"/>
      <c r="F36" s="214"/>
      <c r="G36" s="214"/>
      <c r="H36" s="214"/>
      <c r="I36" s="214"/>
      <c r="J36" s="214"/>
      <c r="K36" s="214"/>
      <c r="L36" s="214"/>
      <c r="M36" s="214"/>
      <c r="N36" s="214"/>
      <c r="O36" s="214"/>
      <c r="P36" s="214"/>
      <c r="Q36" s="214"/>
      <c r="R36" s="214"/>
      <c r="S36" s="215"/>
      <c r="T36" s="216" t="s">
        <v>13</v>
      </c>
      <c r="U36" s="217"/>
      <c r="V36" s="203"/>
      <c r="W36" s="205"/>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61"/>
      <c r="D38" s="161"/>
      <c r="E38" s="161"/>
      <c r="F38" s="161"/>
      <c r="G38" s="161"/>
      <c r="H38" s="8"/>
      <c r="I38" s="8"/>
      <c r="J38" s="8"/>
      <c r="K38" s="8"/>
      <c r="L38" s="161"/>
      <c r="M38" s="161"/>
      <c r="N38" s="161"/>
      <c r="O38" s="161"/>
      <c r="P38" s="161"/>
      <c r="Q38" s="161"/>
      <c r="R38" s="161"/>
      <c r="S38" s="161"/>
      <c r="T38" s="161"/>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231</v>
      </c>
      <c r="C39" s="161"/>
      <c r="D39" s="161"/>
      <c r="E39" s="161"/>
      <c r="F39" s="161"/>
      <c r="G39" s="161"/>
      <c r="H39" s="8"/>
      <c r="I39" s="8"/>
      <c r="J39" s="8"/>
      <c r="K39" s="189"/>
      <c r="L39" s="201"/>
      <c r="M39" s="13" t="s">
        <v>35</v>
      </c>
      <c r="N39" s="38"/>
      <c r="O39" s="13" t="s">
        <v>36</v>
      </c>
      <c r="P39" s="38"/>
      <c r="Q39" s="13" t="s">
        <v>22</v>
      </c>
      <c r="R39" s="8"/>
      <c r="S39" s="46"/>
      <c r="U39" s="9"/>
      <c r="V39" s="12" t="s">
        <v>15</v>
      </c>
      <c r="W39" s="189"/>
      <c r="X39" s="221"/>
      <c r="Y39" s="221"/>
      <c r="Z39" s="221"/>
      <c r="AA39" s="190"/>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263</v>
      </c>
      <c r="B41" s="59"/>
      <c r="C41" s="60"/>
      <c r="D41" s="60"/>
      <c r="E41" s="60"/>
      <c r="F41" s="60"/>
      <c r="G41" s="60"/>
      <c r="H41" s="8"/>
      <c r="I41" s="59" t="s">
        <v>264</v>
      </c>
      <c r="J41" s="59"/>
      <c r="K41" s="59"/>
      <c r="L41" s="59"/>
      <c r="M41" s="222"/>
      <c r="N41" s="223"/>
      <c r="O41" s="223"/>
      <c r="P41" s="223"/>
      <c r="Q41" s="223"/>
      <c r="R41" s="223"/>
      <c r="S41" s="224"/>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264</v>
      </c>
      <c r="M44" s="225"/>
      <c r="N44" s="226"/>
      <c r="O44" s="226"/>
      <c r="P44" s="226"/>
      <c r="Q44" s="226"/>
      <c r="R44" s="226"/>
      <c r="S44" s="227"/>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264</v>
      </c>
      <c r="M46" s="225"/>
      <c r="N46" s="226"/>
      <c r="O46" s="226"/>
      <c r="P46" s="226"/>
      <c r="Q46" s="226"/>
      <c r="R46" s="226"/>
      <c r="S46" s="227"/>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264</v>
      </c>
      <c r="M48" s="225"/>
      <c r="N48" s="226"/>
      <c r="O48" s="226"/>
      <c r="P48" s="226"/>
      <c r="Q48" s="226"/>
      <c r="R48" s="226"/>
      <c r="S48" s="227"/>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218"/>
      <c r="I53" s="219"/>
      <c r="J53" s="219"/>
      <c r="K53" s="219"/>
      <c r="L53" s="219"/>
      <c r="M53" s="219"/>
      <c r="N53" s="219"/>
      <c r="O53" s="219"/>
      <c r="P53" s="219"/>
      <c r="Q53" s="219"/>
      <c r="R53" s="219"/>
      <c r="S53" s="219"/>
      <c r="T53" s="219"/>
      <c r="U53" s="219"/>
      <c r="V53" s="219"/>
      <c r="W53" s="219"/>
      <c r="X53" s="220"/>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H53:X53"/>
    <mergeCell ref="K39:L39"/>
    <mergeCell ref="W39:AA39"/>
    <mergeCell ref="M41:S41"/>
    <mergeCell ref="M44:S44"/>
    <mergeCell ref="M46:S46"/>
    <mergeCell ref="M48:S48"/>
    <mergeCell ref="F30:AC30"/>
    <mergeCell ref="F32:O32"/>
    <mergeCell ref="S32:AB32"/>
    <mergeCell ref="A34:C36"/>
    <mergeCell ref="D34:S34"/>
    <mergeCell ref="V34:W34"/>
    <mergeCell ref="D36:S36"/>
    <mergeCell ref="T36:U36"/>
    <mergeCell ref="V36:W36"/>
    <mergeCell ref="F22:AC22"/>
    <mergeCell ref="F24:O24"/>
    <mergeCell ref="S24:AB24"/>
    <mergeCell ref="F26:AB26"/>
    <mergeCell ref="F28:G28"/>
    <mergeCell ref="I28:K28"/>
    <mergeCell ref="S28:W28"/>
    <mergeCell ref="F16:AC16"/>
    <mergeCell ref="B18:D18"/>
    <mergeCell ref="F18:AC18"/>
    <mergeCell ref="F20:G20"/>
    <mergeCell ref="I20:K20"/>
    <mergeCell ref="S20:W20"/>
    <mergeCell ref="I14:R14"/>
    <mergeCell ref="S1:AC1"/>
    <mergeCell ref="D4:Z5"/>
    <mergeCell ref="V7:W7"/>
    <mergeCell ref="F12:P12"/>
    <mergeCell ref="V12:W12"/>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showGridLines="0" showRowColHeaders="0" zoomScaleNormal="100" zoomScalePageLayoutView="90" workbookViewId="0">
      <selection activeCell="AM9" sqref="AM9"/>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110" t="s">
        <v>203</v>
      </c>
    </row>
    <row r="2" spans="1:19" ht="10.5" customHeight="1">
      <c r="A2" s="78"/>
      <c r="B2" s="78"/>
      <c r="C2" s="78"/>
      <c r="D2" s="78"/>
      <c r="E2" s="78"/>
      <c r="F2" s="78"/>
      <c r="G2" s="78"/>
      <c r="H2" s="78"/>
      <c r="I2" s="78"/>
      <c r="J2" s="78"/>
      <c r="K2" s="78"/>
      <c r="L2" s="78"/>
      <c r="M2" s="78"/>
      <c r="N2" s="78"/>
      <c r="O2" s="78"/>
      <c r="P2" s="78"/>
      <c r="Q2" s="78"/>
      <c r="R2" s="78"/>
      <c r="S2" s="141" t="s">
        <v>232</v>
      </c>
    </row>
    <row r="3" spans="1:19" ht="6.75" customHeight="1">
      <c r="A3" s="74"/>
      <c r="B3" s="74"/>
      <c r="C3" s="74"/>
      <c r="D3" s="75"/>
      <c r="E3" s="75"/>
      <c r="F3" s="75"/>
      <c r="G3" s="75"/>
      <c r="H3" s="75"/>
      <c r="I3" s="75"/>
      <c r="J3" s="75"/>
      <c r="K3" s="76"/>
      <c r="L3" s="76"/>
      <c r="M3" s="66"/>
      <c r="N3" s="74"/>
      <c r="O3" s="74"/>
      <c r="P3" s="74"/>
      <c r="Q3" s="67"/>
      <c r="R3" s="67"/>
    </row>
    <row r="4" spans="1:19" ht="13.5" customHeight="1">
      <c r="A4" s="170" t="s">
        <v>288</v>
      </c>
      <c r="D4" s="75"/>
      <c r="E4" s="75"/>
      <c r="F4" s="75"/>
      <c r="G4" s="75"/>
      <c r="H4" s="75"/>
      <c r="I4" s="75"/>
      <c r="J4" s="75"/>
      <c r="K4" s="76"/>
      <c r="L4" s="76"/>
      <c r="M4" s="66"/>
      <c r="N4" s="74"/>
      <c r="O4" s="74"/>
      <c r="P4" s="74"/>
      <c r="Q4" s="67"/>
      <c r="R4" s="67"/>
    </row>
    <row r="5" spans="1:19" ht="13.5" customHeight="1">
      <c r="A5" s="74"/>
      <c r="B5" s="74"/>
      <c r="C5" s="74"/>
      <c r="D5" s="75"/>
      <c r="E5" s="75"/>
      <c r="F5" s="75"/>
      <c r="G5" s="75"/>
      <c r="H5" s="75"/>
      <c r="I5" s="75"/>
      <c r="J5" s="75"/>
      <c r="K5" s="76"/>
      <c r="L5" s="76"/>
      <c r="M5" s="66"/>
      <c r="N5" s="74"/>
      <c r="O5" s="74"/>
      <c r="P5" s="74"/>
      <c r="Q5" s="67"/>
      <c r="R5" s="67"/>
    </row>
    <row r="6" spans="1:19" ht="12.75" customHeight="1">
      <c r="B6" s="80"/>
      <c r="C6" s="471" t="s">
        <v>273</v>
      </c>
      <c r="D6" s="472"/>
      <c r="E6" s="472"/>
      <c r="F6" s="472"/>
      <c r="G6" s="472"/>
      <c r="H6" s="472"/>
      <c r="I6" s="472"/>
      <c r="J6" s="472"/>
      <c r="K6" s="472"/>
      <c r="L6" s="472"/>
      <c r="M6" s="472"/>
      <c r="N6" s="472"/>
      <c r="O6" s="472"/>
      <c r="P6" s="472"/>
      <c r="Q6" s="472"/>
      <c r="R6" s="473"/>
    </row>
    <row r="7" spans="1:19" ht="12.75" customHeight="1">
      <c r="B7" s="80"/>
      <c r="C7" s="474"/>
      <c r="D7" s="475"/>
      <c r="E7" s="475"/>
      <c r="F7" s="475"/>
      <c r="G7" s="475"/>
      <c r="H7" s="475"/>
      <c r="I7" s="475"/>
      <c r="J7" s="475"/>
      <c r="K7" s="475"/>
      <c r="L7" s="475"/>
      <c r="M7" s="475"/>
      <c r="N7" s="475"/>
      <c r="O7" s="475"/>
      <c r="P7" s="475"/>
      <c r="Q7" s="475"/>
      <c r="R7" s="476"/>
    </row>
    <row r="8" spans="1:19" ht="6.75" customHeight="1">
      <c r="A8" s="80"/>
      <c r="B8" s="80"/>
      <c r="C8" s="80"/>
      <c r="D8" s="80"/>
      <c r="E8" s="80"/>
      <c r="F8" s="80"/>
      <c r="G8" s="80"/>
      <c r="H8" s="80"/>
      <c r="I8" s="80"/>
      <c r="J8" s="80"/>
      <c r="K8" s="80"/>
      <c r="L8" s="80"/>
      <c r="M8" s="80"/>
      <c r="N8" s="80"/>
      <c r="O8" s="80"/>
      <c r="P8" s="80"/>
      <c r="Q8" s="80"/>
      <c r="R8" s="80"/>
    </row>
    <row r="9" spans="1:19" ht="15" customHeight="1">
      <c r="A9" s="477" t="s">
        <v>59</v>
      </c>
      <c r="B9" s="477"/>
      <c r="C9" s="478"/>
      <c r="D9" s="479">
        <f>'１'!F12</f>
        <v>0</v>
      </c>
      <c r="E9" s="480"/>
      <c r="F9" s="480"/>
      <c r="G9" s="480"/>
      <c r="H9" s="480"/>
      <c r="I9" s="480"/>
      <c r="J9" s="481"/>
      <c r="K9" s="485" t="s">
        <v>60</v>
      </c>
      <c r="L9" s="76"/>
      <c r="M9" s="66"/>
      <c r="N9" s="74"/>
      <c r="O9" s="74"/>
      <c r="P9" s="74"/>
      <c r="Q9" s="67"/>
      <c r="R9" s="67"/>
    </row>
    <row r="10" spans="1:19" ht="11.25" customHeight="1">
      <c r="A10" s="477"/>
      <c r="B10" s="477"/>
      <c r="C10" s="478"/>
      <c r="D10" s="482"/>
      <c r="E10" s="483"/>
      <c r="F10" s="483"/>
      <c r="G10" s="483"/>
      <c r="H10" s="483"/>
      <c r="I10" s="483"/>
      <c r="J10" s="484"/>
      <c r="K10" s="485"/>
      <c r="L10" s="76"/>
      <c r="M10" s="66"/>
      <c r="N10" s="74"/>
      <c r="O10" s="74"/>
      <c r="P10" s="74"/>
      <c r="Q10" s="67"/>
      <c r="R10" s="67"/>
    </row>
    <row r="11" spans="1:19" ht="6.75" customHeight="1"/>
    <row r="12" spans="1:19" ht="13.5" customHeight="1">
      <c r="A12" s="67" t="s">
        <v>265</v>
      </c>
      <c r="B12" s="74"/>
      <c r="C12" s="74"/>
      <c r="D12" s="486"/>
      <c r="E12" s="487"/>
      <c r="F12" s="487"/>
      <c r="G12" s="487"/>
      <c r="H12" s="487"/>
      <c r="I12" s="487"/>
      <c r="J12" s="487"/>
      <c r="K12" s="487"/>
      <c r="L12" s="487"/>
      <c r="M12" s="487"/>
      <c r="N12" s="487"/>
      <c r="O12" s="487"/>
      <c r="P12" s="487"/>
      <c r="Q12" s="488"/>
      <c r="R12" s="127"/>
    </row>
    <row r="13" spans="1:19" ht="12.75" customHeight="1">
      <c r="A13" s="67" t="s">
        <v>64</v>
      </c>
      <c r="B13" s="74"/>
      <c r="C13" s="74"/>
      <c r="D13" s="489"/>
      <c r="E13" s="490"/>
      <c r="F13" s="490"/>
      <c r="G13" s="490"/>
      <c r="H13" s="490"/>
      <c r="I13" s="490"/>
      <c r="J13" s="490"/>
      <c r="K13" s="490"/>
      <c r="L13" s="490"/>
      <c r="M13" s="490"/>
      <c r="N13" s="490"/>
      <c r="O13" s="490"/>
      <c r="P13" s="490"/>
      <c r="Q13" s="491"/>
      <c r="R13" s="127"/>
    </row>
    <row r="14" spans="1:19" ht="7.5" customHeight="1">
      <c r="A14" s="74"/>
      <c r="B14" s="74"/>
      <c r="C14" s="74"/>
      <c r="D14" s="75"/>
      <c r="E14" s="75"/>
      <c r="F14" s="75"/>
      <c r="G14" s="75"/>
      <c r="H14" s="75"/>
      <c r="I14" s="75"/>
      <c r="J14" s="75"/>
      <c r="K14" s="76"/>
      <c r="L14" s="76"/>
      <c r="M14" s="66"/>
      <c r="N14" s="74"/>
      <c r="O14" s="74"/>
      <c r="P14" s="74"/>
      <c r="Q14" s="67"/>
      <c r="R14" s="67"/>
    </row>
    <row r="15" spans="1:19" ht="15.75" customHeight="1">
      <c r="A15" s="74" t="s">
        <v>237</v>
      </c>
      <c r="B15" s="74"/>
      <c r="C15" s="74"/>
      <c r="D15" s="492"/>
      <c r="E15" s="493"/>
      <c r="F15" s="75" t="s">
        <v>66</v>
      </c>
      <c r="H15" s="75"/>
      <c r="I15" s="75"/>
      <c r="J15" s="75"/>
      <c r="K15" s="76"/>
      <c r="L15" s="76"/>
      <c r="M15" s="66"/>
      <c r="N15" s="74"/>
      <c r="O15" s="74"/>
      <c r="P15" s="74"/>
      <c r="Q15" s="67"/>
      <c r="R15" s="67"/>
    </row>
    <row r="16" spans="1:19" s="68" customFormat="1" ht="12.75" customHeight="1">
      <c r="A16" s="69"/>
      <c r="B16" s="69"/>
      <c r="C16" s="69"/>
      <c r="D16" s="69"/>
      <c r="E16" s="69"/>
      <c r="F16" s="69"/>
      <c r="G16" s="69"/>
      <c r="H16" s="70"/>
      <c r="I16" s="71"/>
      <c r="J16" s="70"/>
      <c r="K16" s="70"/>
      <c r="L16" s="70"/>
      <c r="M16" s="70"/>
      <c r="N16" s="70"/>
      <c r="O16" s="70"/>
      <c r="P16" s="70"/>
      <c r="Q16" s="70"/>
      <c r="R16" s="70"/>
    </row>
    <row r="17" spans="1:19" s="68" customFormat="1" ht="15" customHeight="1">
      <c r="A17" s="503" t="s">
        <v>238</v>
      </c>
      <c r="B17" s="505" t="s">
        <v>61</v>
      </c>
      <c r="C17" s="506"/>
      <c r="D17" s="509" t="s">
        <v>239</v>
      </c>
      <c r="E17" s="511" t="s">
        <v>266</v>
      </c>
      <c r="F17" s="513" t="s">
        <v>240</v>
      </c>
      <c r="G17" s="514"/>
      <c r="H17" s="514"/>
      <c r="I17" s="514"/>
      <c r="J17" s="514"/>
      <c r="K17" s="514"/>
      <c r="L17" s="514"/>
      <c r="M17" s="514"/>
      <c r="N17" s="514"/>
      <c r="O17" s="514"/>
      <c r="P17" s="515"/>
      <c r="Q17" s="519" t="s">
        <v>63</v>
      </c>
      <c r="R17" s="494" t="s">
        <v>241</v>
      </c>
      <c r="S17" s="495"/>
    </row>
    <row r="18" spans="1:19" s="68" customFormat="1" ht="15" customHeight="1">
      <c r="A18" s="504"/>
      <c r="B18" s="507"/>
      <c r="C18" s="508"/>
      <c r="D18" s="510"/>
      <c r="E18" s="512"/>
      <c r="F18" s="516"/>
      <c r="G18" s="517"/>
      <c r="H18" s="517"/>
      <c r="I18" s="517"/>
      <c r="J18" s="517"/>
      <c r="K18" s="517"/>
      <c r="L18" s="517"/>
      <c r="M18" s="517"/>
      <c r="N18" s="517"/>
      <c r="O18" s="517"/>
      <c r="P18" s="518"/>
      <c r="Q18" s="520"/>
      <c r="R18" s="496"/>
      <c r="S18" s="497"/>
    </row>
    <row r="19" spans="1:19" s="68" customFormat="1" ht="15.75" customHeight="1">
      <c r="A19" s="72">
        <v>1</v>
      </c>
      <c r="B19" s="498"/>
      <c r="C19" s="499"/>
      <c r="D19" s="72"/>
      <c r="E19" s="72"/>
      <c r="F19" s="500"/>
      <c r="G19" s="500"/>
      <c r="H19" s="500"/>
      <c r="I19" s="500"/>
      <c r="J19" s="500"/>
      <c r="K19" s="500"/>
      <c r="L19" s="500"/>
      <c r="M19" s="500"/>
      <c r="N19" s="500"/>
      <c r="O19" s="500"/>
      <c r="P19" s="500"/>
      <c r="Q19" s="126"/>
      <c r="R19" s="501"/>
      <c r="S19" s="502"/>
    </row>
    <row r="20" spans="1:19" s="68" customFormat="1" ht="15.75" customHeight="1">
      <c r="A20" s="72">
        <v>2</v>
      </c>
      <c r="B20" s="498"/>
      <c r="C20" s="499"/>
      <c r="D20" s="72"/>
      <c r="E20" s="72"/>
      <c r="F20" s="500"/>
      <c r="G20" s="500"/>
      <c r="H20" s="500"/>
      <c r="I20" s="500"/>
      <c r="J20" s="500"/>
      <c r="K20" s="500"/>
      <c r="L20" s="500"/>
      <c r="M20" s="500"/>
      <c r="N20" s="500"/>
      <c r="O20" s="500"/>
      <c r="P20" s="500"/>
      <c r="Q20" s="126"/>
      <c r="R20" s="501"/>
      <c r="S20" s="502"/>
    </row>
    <row r="21" spans="1:19" s="68" customFormat="1" ht="15.75" customHeight="1">
      <c r="A21" s="72">
        <v>3</v>
      </c>
      <c r="B21" s="498"/>
      <c r="C21" s="499"/>
      <c r="D21" s="72"/>
      <c r="E21" s="72"/>
      <c r="F21" s="500"/>
      <c r="G21" s="500"/>
      <c r="H21" s="500"/>
      <c r="I21" s="500"/>
      <c r="J21" s="500"/>
      <c r="K21" s="500"/>
      <c r="L21" s="500"/>
      <c r="M21" s="500"/>
      <c r="N21" s="500"/>
      <c r="O21" s="500"/>
      <c r="P21" s="500"/>
      <c r="Q21" s="126"/>
      <c r="R21" s="501"/>
      <c r="S21" s="502"/>
    </row>
    <row r="22" spans="1:19" s="68" customFormat="1" ht="15.75" customHeight="1">
      <c r="A22" s="72">
        <v>4</v>
      </c>
      <c r="B22" s="498"/>
      <c r="C22" s="499"/>
      <c r="D22" s="72"/>
      <c r="E22" s="72"/>
      <c r="F22" s="500"/>
      <c r="G22" s="500"/>
      <c r="H22" s="500"/>
      <c r="I22" s="500"/>
      <c r="J22" s="500"/>
      <c r="K22" s="500"/>
      <c r="L22" s="500"/>
      <c r="M22" s="500"/>
      <c r="N22" s="500"/>
      <c r="O22" s="500"/>
      <c r="P22" s="500"/>
      <c r="Q22" s="126"/>
      <c r="R22" s="501"/>
      <c r="S22" s="502"/>
    </row>
    <row r="23" spans="1:19" s="68" customFormat="1" ht="15.75" customHeight="1">
      <c r="A23" s="72">
        <v>5</v>
      </c>
      <c r="B23" s="498"/>
      <c r="C23" s="499"/>
      <c r="D23" s="72"/>
      <c r="E23" s="72"/>
      <c r="F23" s="500"/>
      <c r="G23" s="500"/>
      <c r="H23" s="500"/>
      <c r="I23" s="500"/>
      <c r="J23" s="500"/>
      <c r="K23" s="500"/>
      <c r="L23" s="500"/>
      <c r="M23" s="500"/>
      <c r="N23" s="500"/>
      <c r="O23" s="500"/>
      <c r="P23" s="500"/>
      <c r="Q23" s="126"/>
      <c r="R23" s="501"/>
      <c r="S23" s="502"/>
    </row>
    <row r="24" spans="1:19" s="68" customFormat="1" ht="15.75" customHeight="1">
      <c r="A24" s="72">
        <v>6</v>
      </c>
      <c r="B24" s="498"/>
      <c r="C24" s="499"/>
      <c r="D24" s="72"/>
      <c r="E24" s="72"/>
      <c r="F24" s="500"/>
      <c r="G24" s="500"/>
      <c r="H24" s="500"/>
      <c r="I24" s="500"/>
      <c r="J24" s="500"/>
      <c r="K24" s="500"/>
      <c r="L24" s="500"/>
      <c r="M24" s="500"/>
      <c r="N24" s="500"/>
      <c r="O24" s="500"/>
      <c r="P24" s="500"/>
      <c r="Q24" s="126"/>
      <c r="R24" s="501"/>
      <c r="S24" s="502"/>
    </row>
    <row r="25" spans="1:19" s="68" customFormat="1" ht="15.75" customHeight="1">
      <c r="A25" s="72">
        <v>7</v>
      </c>
      <c r="B25" s="498"/>
      <c r="C25" s="499"/>
      <c r="D25" s="72"/>
      <c r="E25" s="72"/>
      <c r="F25" s="500"/>
      <c r="G25" s="500"/>
      <c r="H25" s="500"/>
      <c r="I25" s="500"/>
      <c r="J25" s="500"/>
      <c r="K25" s="500"/>
      <c r="L25" s="500"/>
      <c r="M25" s="500"/>
      <c r="N25" s="500"/>
      <c r="O25" s="500"/>
      <c r="P25" s="500"/>
      <c r="Q25" s="126"/>
      <c r="R25" s="501"/>
      <c r="S25" s="502"/>
    </row>
    <row r="26" spans="1:19" s="68" customFormat="1" ht="15.75" customHeight="1">
      <c r="A26" s="72">
        <v>8</v>
      </c>
      <c r="B26" s="498"/>
      <c r="C26" s="499"/>
      <c r="D26" s="72"/>
      <c r="E26" s="72"/>
      <c r="F26" s="500"/>
      <c r="G26" s="500"/>
      <c r="H26" s="500"/>
      <c r="I26" s="500"/>
      <c r="J26" s="500"/>
      <c r="K26" s="500"/>
      <c r="L26" s="500"/>
      <c r="M26" s="500"/>
      <c r="N26" s="500"/>
      <c r="O26" s="500"/>
      <c r="P26" s="500"/>
      <c r="Q26" s="126"/>
      <c r="R26" s="501"/>
      <c r="S26" s="502"/>
    </row>
    <row r="27" spans="1:19" s="68" customFormat="1" ht="15.75" customHeight="1">
      <c r="A27" s="72">
        <v>9</v>
      </c>
      <c r="B27" s="498"/>
      <c r="C27" s="499"/>
      <c r="D27" s="72"/>
      <c r="E27" s="72"/>
      <c r="F27" s="500"/>
      <c r="G27" s="500"/>
      <c r="H27" s="500"/>
      <c r="I27" s="500"/>
      <c r="J27" s="500"/>
      <c r="K27" s="500"/>
      <c r="L27" s="500"/>
      <c r="M27" s="500"/>
      <c r="N27" s="500"/>
      <c r="O27" s="500"/>
      <c r="P27" s="500"/>
      <c r="Q27" s="126"/>
      <c r="R27" s="501"/>
      <c r="S27" s="502"/>
    </row>
    <row r="28" spans="1:19" s="68" customFormat="1" ht="15.75" customHeight="1">
      <c r="A28" s="72">
        <v>10</v>
      </c>
      <c r="B28" s="498"/>
      <c r="C28" s="499"/>
      <c r="D28" s="72"/>
      <c r="E28" s="72"/>
      <c r="F28" s="500"/>
      <c r="G28" s="500"/>
      <c r="H28" s="500"/>
      <c r="I28" s="500"/>
      <c r="J28" s="500"/>
      <c r="K28" s="500"/>
      <c r="L28" s="500"/>
      <c r="M28" s="500"/>
      <c r="N28" s="500"/>
      <c r="O28" s="500"/>
      <c r="P28" s="500"/>
      <c r="Q28" s="126"/>
      <c r="R28" s="501"/>
      <c r="S28" s="502"/>
    </row>
    <row r="29" spans="1:19" s="68" customFormat="1" ht="15.75" customHeight="1">
      <c r="A29" s="72">
        <v>11</v>
      </c>
      <c r="B29" s="498"/>
      <c r="C29" s="499"/>
      <c r="D29" s="72"/>
      <c r="E29" s="72"/>
      <c r="F29" s="500"/>
      <c r="G29" s="500"/>
      <c r="H29" s="500"/>
      <c r="I29" s="500"/>
      <c r="J29" s="500"/>
      <c r="K29" s="500"/>
      <c r="L29" s="500"/>
      <c r="M29" s="500"/>
      <c r="N29" s="500"/>
      <c r="O29" s="500"/>
      <c r="P29" s="500"/>
      <c r="Q29" s="126"/>
      <c r="R29" s="501"/>
      <c r="S29" s="502"/>
    </row>
    <row r="30" spans="1:19" s="68" customFormat="1" ht="15.75" customHeight="1">
      <c r="A30" s="72">
        <v>12</v>
      </c>
      <c r="B30" s="498"/>
      <c r="C30" s="499"/>
      <c r="D30" s="72"/>
      <c r="E30" s="72"/>
      <c r="F30" s="500"/>
      <c r="G30" s="500"/>
      <c r="H30" s="500"/>
      <c r="I30" s="500"/>
      <c r="J30" s="500"/>
      <c r="K30" s="500"/>
      <c r="L30" s="500"/>
      <c r="M30" s="500"/>
      <c r="N30" s="500"/>
      <c r="O30" s="500"/>
      <c r="P30" s="500"/>
      <c r="Q30" s="126"/>
      <c r="R30" s="501"/>
      <c r="S30" s="502"/>
    </row>
    <row r="31" spans="1:19" s="68" customFormat="1" ht="15.75" customHeight="1">
      <c r="A31" s="72">
        <v>13</v>
      </c>
      <c r="B31" s="498"/>
      <c r="C31" s="499"/>
      <c r="D31" s="72"/>
      <c r="E31" s="72"/>
      <c r="F31" s="500"/>
      <c r="G31" s="500"/>
      <c r="H31" s="500"/>
      <c r="I31" s="500"/>
      <c r="J31" s="500"/>
      <c r="K31" s="500"/>
      <c r="L31" s="500"/>
      <c r="M31" s="500"/>
      <c r="N31" s="500"/>
      <c r="O31" s="500"/>
      <c r="P31" s="500"/>
      <c r="Q31" s="126"/>
      <c r="R31" s="501"/>
      <c r="S31" s="502"/>
    </row>
    <row r="32" spans="1:19" s="68" customFormat="1" ht="15.75" customHeight="1">
      <c r="A32" s="72">
        <v>14</v>
      </c>
      <c r="B32" s="498"/>
      <c r="C32" s="499"/>
      <c r="D32" s="72"/>
      <c r="E32" s="72"/>
      <c r="F32" s="500"/>
      <c r="G32" s="500"/>
      <c r="H32" s="500"/>
      <c r="I32" s="500"/>
      <c r="J32" s="500"/>
      <c r="K32" s="500"/>
      <c r="L32" s="500"/>
      <c r="M32" s="500"/>
      <c r="N32" s="500"/>
      <c r="O32" s="500"/>
      <c r="P32" s="500"/>
      <c r="Q32" s="126"/>
      <c r="R32" s="501"/>
      <c r="S32" s="502"/>
    </row>
    <row r="33" spans="1:19" s="68" customFormat="1" ht="15.75" customHeight="1">
      <c r="A33" s="72">
        <v>15</v>
      </c>
      <c r="B33" s="498"/>
      <c r="C33" s="499"/>
      <c r="D33" s="72"/>
      <c r="E33" s="72"/>
      <c r="F33" s="500"/>
      <c r="G33" s="500"/>
      <c r="H33" s="500"/>
      <c r="I33" s="500"/>
      <c r="J33" s="500"/>
      <c r="K33" s="500"/>
      <c r="L33" s="500"/>
      <c r="M33" s="500"/>
      <c r="N33" s="500"/>
      <c r="O33" s="500"/>
      <c r="P33" s="500"/>
      <c r="Q33" s="126"/>
      <c r="R33" s="501"/>
      <c r="S33" s="502"/>
    </row>
    <row r="34" spans="1:19" s="68" customFormat="1" ht="15.75" customHeight="1">
      <c r="A34" s="72">
        <v>16</v>
      </c>
      <c r="B34" s="498"/>
      <c r="C34" s="499"/>
      <c r="D34" s="72"/>
      <c r="E34" s="72"/>
      <c r="F34" s="500"/>
      <c r="G34" s="500"/>
      <c r="H34" s="500"/>
      <c r="I34" s="500"/>
      <c r="J34" s="500"/>
      <c r="K34" s="500"/>
      <c r="L34" s="500"/>
      <c r="M34" s="500"/>
      <c r="N34" s="500"/>
      <c r="O34" s="500"/>
      <c r="P34" s="500"/>
      <c r="Q34" s="126"/>
      <c r="R34" s="501"/>
      <c r="S34" s="502"/>
    </row>
    <row r="35" spans="1:19" s="68" customFormat="1" ht="15.75" customHeight="1">
      <c r="A35" s="72">
        <v>17</v>
      </c>
      <c r="B35" s="498"/>
      <c r="C35" s="499"/>
      <c r="D35" s="72"/>
      <c r="E35" s="72"/>
      <c r="F35" s="500"/>
      <c r="G35" s="500"/>
      <c r="H35" s="500"/>
      <c r="I35" s="500"/>
      <c r="J35" s="500"/>
      <c r="K35" s="500"/>
      <c r="L35" s="500"/>
      <c r="M35" s="500"/>
      <c r="N35" s="500"/>
      <c r="O35" s="500"/>
      <c r="P35" s="500"/>
      <c r="Q35" s="126"/>
      <c r="R35" s="501"/>
      <c r="S35" s="502"/>
    </row>
    <row r="36" spans="1:19" s="68" customFormat="1" ht="15.75" customHeight="1">
      <c r="A36" s="72">
        <v>18</v>
      </c>
      <c r="B36" s="498"/>
      <c r="C36" s="499"/>
      <c r="D36" s="72"/>
      <c r="E36" s="72"/>
      <c r="F36" s="500"/>
      <c r="G36" s="500"/>
      <c r="H36" s="500"/>
      <c r="I36" s="500"/>
      <c r="J36" s="500"/>
      <c r="K36" s="500"/>
      <c r="L36" s="500"/>
      <c r="M36" s="500"/>
      <c r="N36" s="500"/>
      <c r="O36" s="500"/>
      <c r="P36" s="500"/>
      <c r="Q36" s="126"/>
      <c r="R36" s="501"/>
      <c r="S36" s="502"/>
    </row>
    <row r="37" spans="1:19" s="68" customFormat="1" ht="15.75" customHeight="1">
      <c r="A37" s="72">
        <v>19</v>
      </c>
      <c r="B37" s="498"/>
      <c r="C37" s="499"/>
      <c r="D37" s="72"/>
      <c r="E37" s="72"/>
      <c r="F37" s="500"/>
      <c r="G37" s="500"/>
      <c r="H37" s="500"/>
      <c r="I37" s="500"/>
      <c r="J37" s="500"/>
      <c r="K37" s="500"/>
      <c r="L37" s="500"/>
      <c r="M37" s="500"/>
      <c r="N37" s="500"/>
      <c r="O37" s="500"/>
      <c r="P37" s="500"/>
      <c r="Q37" s="126"/>
      <c r="R37" s="501"/>
      <c r="S37" s="502"/>
    </row>
    <row r="38" spans="1:19" s="68" customFormat="1" ht="15.75" customHeight="1">
      <c r="A38" s="72">
        <v>20</v>
      </c>
      <c r="B38" s="498"/>
      <c r="C38" s="499"/>
      <c r="D38" s="72"/>
      <c r="E38" s="72"/>
      <c r="F38" s="500"/>
      <c r="G38" s="500"/>
      <c r="H38" s="500"/>
      <c r="I38" s="500"/>
      <c r="J38" s="500"/>
      <c r="K38" s="500"/>
      <c r="L38" s="500"/>
      <c r="M38" s="500"/>
      <c r="N38" s="500"/>
      <c r="O38" s="500"/>
      <c r="P38" s="500"/>
      <c r="Q38" s="126"/>
      <c r="R38" s="501"/>
      <c r="S38" s="502"/>
    </row>
    <row r="39" spans="1:19" s="68" customFormat="1" ht="15.75" customHeight="1">
      <c r="A39" s="72">
        <v>21</v>
      </c>
      <c r="B39" s="498"/>
      <c r="C39" s="499"/>
      <c r="D39" s="72"/>
      <c r="E39" s="72"/>
      <c r="F39" s="500"/>
      <c r="G39" s="500"/>
      <c r="H39" s="500"/>
      <c r="I39" s="500"/>
      <c r="J39" s="500"/>
      <c r="K39" s="500"/>
      <c r="L39" s="500"/>
      <c r="M39" s="500"/>
      <c r="N39" s="500"/>
      <c r="O39" s="500"/>
      <c r="P39" s="500"/>
      <c r="Q39" s="126"/>
      <c r="R39" s="501"/>
      <c r="S39" s="502"/>
    </row>
    <row r="40" spans="1:19" s="68" customFormat="1" ht="15.75" customHeight="1">
      <c r="A40" s="72">
        <v>22</v>
      </c>
      <c r="B40" s="498"/>
      <c r="C40" s="499"/>
      <c r="D40" s="72"/>
      <c r="E40" s="72"/>
      <c r="F40" s="500"/>
      <c r="G40" s="500"/>
      <c r="H40" s="500"/>
      <c r="I40" s="500"/>
      <c r="J40" s="500"/>
      <c r="K40" s="500"/>
      <c r="L40" s="500"/>
      <c r="M40" s="500"/>
      <c r="N40" s="500"/>
      <c r="O40" s="500"/>
      <c r="P40" s="500"/>
      <c r="Q40" s="126"/>
      <c r="R40" s="501"/>
      <c r="S40" s="502"/>
    </row>
    <row r="41" spans="1:19" s="68" customFormat="1" ht="15.75" customHeight="1">
      <c r="A41" s="72">
        <v>23</v>
      </c>
      <c r="B41" s="498"/>
      <c r="C41" s="499"/>
      <c r="D41" s="72"/>
      <c r="E41" s="72"/>
      <c r="F41" s="500"/>
      <c r="G41" s="500"/>
      <c r="H41" s="500"/>
      <c r="I41" s="500"/>
      <c r="J41" s="500"/>
      <c r="K41" s="500"/>
      <c r="L41" s="500"/>
      <c r="M41" s="500"/>
      <c r="N41" s="500"/>
      <c r="O41" s="500"/>
      <c r="P41" s="500"/>
      <c r="Q41" s="126"/>
      <c r="R41" s="501"/>
      <c r="S41" s="502"/>
    </row>
    <row r="42" spans="1:19" s="68" customFormat="1" ht="15.75" customHeight="1">
      <c r="A42" s="72">
        <v>24</v>
      </c>
      <c r="B42" s="498"/>
      <c r="C42" s="499"/>
      <c r="D42" s="72"/>
      <c r="E42" s="72"/>
      <c r="F42" s="500"/>
      <c r="G42" s="500"/>
      <c r="H42" s="500"/>
      <c r="I42" s="500"/>
      <c r="J42" s="500"/>
      <c r="K42" s="500"/>
      <c r="L42" s="500"/>
      <c r="M42" s="500"/>
      <c r="N42" s="500"/>
      <c r="O42" s="500"/>
      <c r="P42" s="500"/>
      <c r="Q42" s="126"/>
      <c r="R42" s="501"/>
      <c r="S42" s="502"/>
    </row>
    <row r="43" spans="1:19" s="68" customFormat="1" ht="15.75" customHeight="1">
      <c r="A43" s="72">
        <v>25</v>
      </c>
      <c r="B43" s="498"/>
      <c r="C43" s="499"/>
      <c r="D43" s="72"/>
      <c r="E43" s="72"/>
      <c r="F43" s="500"/>
      <c r="G43" s="500"/>
      <c r="H43" s="500"/>
      <c r="I43" s="500"/>
      <c r="J43" s="500"/>
      <c r="K43" s="500"/>
      <c r="L43" s="500"/>
      <c r="M43" s="500"/>
      <c r="N43" s="500"/>
      <c r="O43" s="500"/>
      <c r="P43" s="500"/>
      <c r="Q43" s="126"/>
      <c r="R43" s="501"/>
      <c r="S43" s="502"/>
    </row>
    <row r="44" spans="1:19" s="68" customFormat="1" ht="15.75" customHeight="1">
      <c r="A44" s="72">
        <v>26</v>
      </c>
      <c r="B44" s="498"/>
      <c r="C44" s="499"/>
      <c r="D44" s="72"/>
      <c r="E44" s="72"/>
      <c r="F44" s="500"/>
      <c r="G44" s="500"/>
      <c r="H44" s="500"/>
      <c r="I44" s="500"/>
      <c r="J44" s="500"/>
      <c r="K44" s="500"/>
      <c r="L44" s="500"/>
      <c r="M44" s="500"/>
      <c r="N44" s="500"/>
      <c r="O44" s="500"/>
      <c r="P44" s="500"/>
      <c r="Q44" s="126"/>
      <c r="R44" s="501"/>
      <c r="S44" s="502"/>
    </row>
    <row r="45" spans="1:19" s="68" customFormat="1" ht="15.75" customHeight="1">
      <c r="A45" s="72">
        <v>27</v>
      </c>
      <c r="B45" s="498"/>
      <c r="C45" s="499"/>
      <c r="D45" s="72"/>
      <c r="E45" s="72"/>
      <c r="F45" s="500"/>
      <c r="G45" s="500"/>
      <c r="H45" s="500"/>
      <c r="I45" s="500"/>
      <c r="J45" s="500"/>
      <c r="K45" s="500"/>
      <c r="L45" s="500"/>
      <c r="M45" s="500"/>
      <c r="N45" s="500"/>
      <c r="O45" s="500"/>
      <c r="P45" s="500"/>
      <c r="Q45" s="126"/>
      <c r="R45" s="501"/>
      <c r="S45" s="502"/>
    </row>
    <row r="46" spans="1:19" s="68" customFormat="1" ht="15.75" customHeight="1">
      <c r="A46" s="72">
        <v>28</v>
      </c>
      <c r="B46" s="498"/>
      <c r="C46" s="499"/>
      <c r="D46" s="72"/>
      <c r="E46" s="72"/>
      <c r="F46" s="500"/>
      <c r="G46" s="500"/>
      <c r="H46" s="500"/>
      <c r="I46" s="500"/>
      <c r="J46" s="500"/>
      <c r="K46" s="500"/>
      <c r="L46" s="500"/>
      <c r="M46" s="500"/>
      <c r="N46" s="500"/>
      <c r="O46" s="500"/>
      <c r="P46" s="500"/>
      <c r="Q46" s="126"/>
      <c r="R46" s="501"/>
      <c r="S46" s="502"/>
    </row>
    <row r="47" spans="1:19" s="68" customFormat="1" ht="15.75" customHeight="1">
      <c r="A47" s="72">
        <v>29</v>
      </c>
      <c r="B47" s="498"/>
      <c r="C47" s="499"/>
      <c r="D47" s="72"/>
      <c r="E47" s="72"/>
      <c r="F47" s="500"/>
      <c r="G47" s="500"/>
      <c r="H47" s="500"/>
      <c r="I47" s="500"/>
      <c r="J47" s="500"/>
      <c r="K47" s="500"/>
      <c r="L47" s="500"/>
      <c r="M47" s="500"/>
      <c r="N47" s="500"/>
      <c r="O47" s="500"/>
      <c r="P47" s="500"/>
      <c r="Q47" s="126"/>
      <c r="R47" s="501"/>
      <c r="S47" s="502"/>
    </row>
    <row r="48" spans="1:19" s="68" customFormat="1" ht="15.75" customHeight="1">
      <c r="A48" s="72">
        <v>30</v>
      </c>
      <c r="B48" s="498"/>
      <c r="C48" s="499"/>
      <c r="D48" s="72"/>
      <c r="E48" s="72"/>
      <c r="F48" s="500"/>
      <c r="G48" s="500"/>
      <c r="H48" s="500"/>
      <c r="I48" s="500"/>
      <c r="J48" s="500"/>
      <c r="K48" s="500"/>
      <c r="L48" s="500"/>
      <c r="M48" s="500"/>
      <c r="N48" s="500"/>
      <c r="O48" s="500"/>
      <c r="P48" s="500"/>
      <c r="Q48" s="126"/>
      <c r="R48" s="501"/>
      <c r="S48" s="502"/>
    </row>
    <row r="49" spans="1:18" s="73" customFormat="1" ht="12" customHeight="1">
      <c r="A49" s="73" t="s">
        <v>62</v>
      </c>
    </row>
    <row r="50" spans="1:18" ht="12" customHeight="1">
      <c r="A50" s="73" t="s">
        <v>267</v>
      </c>
      <c r="B50" s="73"/>
      <c r="C50" s="73"/>
      <c r="D50" s="73"/>
      <c r="E50" s="73"/>
      <c r="F50" s="73"/>
      <c r="G50" s="73"/>
      <c r="H50" s="73"/>
      <c r="I50" s="73"/>
      <c r="J50" s="73"/>
      <c r="K50" s="73"/>
      <c r="L50" s="73"/>
      <c r="M50" s="73"/>
      <c r="N50" s="73"/>
      <c r="O50" s="73"/>
      <c r="P50" s="73"/>
      <c r="Q50" s="73"/>
      <c r="R50" s="73"/>
    </row>
    <row r="51" spans="1:18" ht="12" customHeight="1">
      <c r="A51" s="73" t="s">
        <v>268</v>
      </c>
      <c r="B51" s="73"/>
      <c r="C51" s="73"/>
      <c r="D51" s="73"/>
      <c r="E51" s="73"/>
      <c r="F51" s="73"/>
      <c r="G51" s="73"/>
      <c r="H51" s="73"/>
      <c r="I51" s="73"/>
      <c r="J51" s="73"/>
      <c r="K51" s="73"/>
      <c r="L51" s="73"/>
      <c r="M51" s="73"/>
      <c r="N51" s="73"/>
      <c r="O51" s="73"/>
      <c r="P51" s="73"/>
      <c r="Q51" s="73"/>
      <c r="R51" s="73"/>
    </row>
    <row r="52" spans="1:18" ht="12" customHeight="1">
      <c r="A52" s="73" t="s">
        <v>242</v>
      </c>
      <c r="B52" s="73"/>
      <c r="C52" s="73"/>
      <c r="D52" s="73"/>
      <c r="E52" s="73"/>
      <c r="F52" s="73"/>
      <c r="G52" s="73"/>
      <c r="H52" s="73"/>
      <c r="I52" s="73"/>
      <c r="J52" s="73"/>
      <c r="K52" s="73"/>
      <c r="L52" s="73"/>
      <c r="M52" s="73"/>
      <c r="N52" s="73"/>
      <c r="O52" s="73"/>
      <c r="P52" s="73"/>
      <c r="Q52" s="73"/>
      <c r="R52" s="73"/>
    </row>
    <row r="53" spans="1:18" ht="12" customHeight="1">
      <c r="A53" s="79" t="s">
        <v>269</v>
      </c>
      <c r="B53" s="73"/>
      <c r="C53" s="73"/>
      <c r="D53" s="73"/>
      <c r="E53" s="73"/>
      <c r="F53" s="73"/>
      <c r="G53" s="73"/>
      <c r="H53" s="73"/>
      <c r="I53" s="73"/>
      <c r="J53" s="73"/>
      <c r="K53" s="73"/>
      <c r="L53" s="73"/>
      <c r="M53" s="73"/>
      <c r="N53" s="73"/>
      <c r="O53" s="73"/>
      <c r="P53" s="73"/>
      <c r="Q53" s="73"/>
      <c r="R53" s="73"/>
    </row>
    <row r="54" spans="1:18">
      <c r="A54" s="79" t="s">
        <v>270</v>
      </c>
    </row>
    <row r="55" spans="1:18" ht="12" customHeight="1">
      <c r="A55" s="79" t="s">
        <v>68</v>
      </c>
    </row>
    <row r="56" spans="1:18" ht="12" customHeight="1">
      <c r="A56" s="79" t="s">
        <v>65</v>
      </c>
    </row>
    <row r="57" spans="1:18" ht="12" customHeight="1">
      <c r="A57" s="79" t="s">
        <v>236</v>
      </c>
    </row>
    <row r="58" spans="1:18">
      <c r="A58" s="73" t="s">
        <v>271</v>
      </c>
    </row>
    <row r="59" spans="1:18">
      <c r="A59" s="73" t="s">
        <v>272</v>
      </c>
      <c r="B59" s="73"/>
    </row>
  </sheetData>
  <mergeCells count="103">
    <mergeCell ref="B47:C47"/>
    <mergeCell ref="F47:P47"/>
    <mergeCell ref="R47:S47"/>
    <mergeCell ref="B48:C48"/>
    <mergeCell ref="F48:P48"/>
    <mergeCell ref="R48:S48"/>
    <mergeCell ref="B45:C45"/>
    <mergeCell ref="F45:P45"/>
    <mergeCell ref="R45:S45"/>
    <mergeCell ref="B46:C46"/>
    <mergeCell ref="F46:P46"/>
    <mergeCell ref="R46:S46"/>
    <mergeCell ref="B43:C43"/>
    <mergeCell ref="F43:P43"/>
    <mergeCell ref="R43:S43"/>
    <mergeCell ref="B44:C44"/>
    <mergeCell ref="F44:P44"/>
    <mergeCell ref="R44:S44"/>
    <mergeCell ref="B41:C41"/>
    <mergeCell ref="F41:P41"/>
    <mergeCell ref="R41:S41"/>
    <mergeCell ref="B42:C42"/>
    <mergeCell ref="F42:P42"/>
    <mergeCell ref="R42:S42"/>
    <mergeCell ref="B39:C39"/>
    <mergeCell ref="F39:P39"/>
    <mergeCell ref="R39:S39"/>
    <mergeCell ref="B40:C40"/>
    <mergeCell ref="F40:P40"/>
    <mergeCell ref="R40:S40"/>
    <mergeCell ref="B37:C37"/>
    <mergeCell ref="F37:P37"/>
    <mergeCell ref="R37:S37"/>
    <mergeCell ref="B38:C38"/>
    <mergeCell ref="F38:P38"/>
    <mergeCell ref="R38:S38"/>
    <mergeCell ref="B35:C35"/>
    <mergeCell ref="F35:P35"/>
    <mergeCell ref="R35:S35"/>
    <mergeCell ref="B36:C36"/>
    <mergeCell ref="F36:P36"/>
    <mergeCell ref="R36:S36"/>
    <mergeCell ref="B33:C33"/>
    <mergeCell ref="F33:P33"/>
    <mergeCell ref="R33:S33"/>
    <mergeCell ref="B34:C34"/>
    <mergeCell ref="F34:P34"/>
    <mergeCell ref="R34:S34"/>
    <mergeCell ref="B31:C31"/>
    <mergeCell ref="F31:P31"/>
    <mergeCell ref="R31:S31"/>
    <mergeCell ref="B32:C32"/>
    <mergeCell ref="F32:P32"/>
    <mergeCell ref="R32:S32"/>
    <mergeCell ref="B29:C29"/>
    <mergeCell ref="F29:P29"/>
    <mergeCell ref="R29:S29"/>
    <mergeCell ref="B30:C30"/>
    <mergeCell ref="F30:P30"/>
    <mergeCell ref="R30:S30"/>
    <mergeCell ref="B27:C27"/>
    <mergeCell ref="F27:P27"/>
    <mergeCell ref="R27:S27"/>
    <mergeCell ref="B28:C28"/>
    <mergeCell ref="F28:P28"/>
    <mergeCell ref="R28:S28"/>
    <mergeCell ref="B25:C25"/>
    <mergeCell ref="F25:P25"/>
    <mergeCell ref="R25:S25"/>
    <mergeCell ref="B26:C26"/>
    <mergeCell ref="F26:P26"/>
    <mergeCell ref="R26:S26"/>
    <mergeCell ref="B23:C23"/>
    <mergeCell ref="F23:P23"/>
    <mergeCell ref="R23:S23"/>
    <mergeCell ref="B24:C24"/>
    <mergeCell ref="F24:P24"/>
    <mergeCell ref="R24:S24"/>
    <mergeCell ref="B21:C21"/>
    <mergeCell ref="F21:P21"/>
    <mergeCell ref="R21:S21"/>
    <mergeCell ref="B22:C22"/>
    <mergeCell ref="F22:P22"/>
    <mergeCell ref="R22:S22"/>
    <mergeCell ref="B20:C20"/>
    <mergeCell ref="F20:P20"/>
    <mergeCell ref="R20:S20"/>
    <mergeCell ref="A17:A18"/>
    <mergeCell ref="B17:C18"/>
    <mergeCell ref="D17:D18"/>
    <mergeCell ref="E17:E18"/>
    <mergeCell ref="F17:P18"/>
    <mergeCell ref="Q17:Q18"/>
    <mergeCell ref="C6:R7"/>
    <mergeCell ref="A9:C10"/>
    <mergeCell ref="D9:J10"/>
    <mergeCell ref="K9:K10"/>
    <mergeCell ref="D12:Q13"/>
    <mergeCell ref="D15:E15"/>
    <mergeCell ref="R17:S18"/>
    <mergeCell ref="B19:C19"/>
    <mergeCell ref="F19:P19"/>
    <mergeCell ref="R19:S19"/>
  </mergeCells>
  <phoneticPr fontId="3"/>
  <dataValidations count="1">
    <dataValidation type="list" showInputMessage="1" showErrorMessage="1" sqref="Q19:Q48" xr:uid="{00000000-0002-0000-0900-000000000000}">
      <formula1>"術者,指導的助手"</formula1>
    </dataValidation>
  </dataValidations>
  <printOptions horizontalCentered="1"/>
  <pageMargins left="0.78740157480314965" right="0.55118110236220474" top="0.78740157480314965" bottom="0.59055118110236227"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48AF-CB40-4652-A8C2-A1DEB6936F63}">
  <dimension ref="A1:AE152"/>
  <sheetViews>
    <sheetView showGridLines="0" workbookViewId="0">
      <selection activeCell="Y20" sqref="Y20"/>
    </sheetView>
  </sheetViews>
  <sheetFormatPr defaultColWidth="2.5" defaultRowHeight="13.5"/>
  <cols>
    <col min="1" max="18" width="3" style="124" customWidth="1"/>
    <col min="19" max="28" width="3" style="118" customWidth="1"/>
    <col min="29" max="29" width="3.125" style="118" customWidth="1"/>
    <col min="30" max="16384" width="2.5" style="118"/>
  </cols>
  <sheetData>
    <row r="1" spans="1:29" s="125" customFormat="1" ht="15" customHeight="1">
      <c r="A1" s="128" t="s">
        <v>9</v>
      </c>
      <c r="B1" s="128"/>
      <c r="C1" s="128"/>
      <c r="D1" s="128"/>
      <c r="E1" s="128"/>
      <c r="F1" s="129"/>
      <c r="G1" s="128"/>
      <c r="H1" s="128"/>
      <c r="I1" s="128"/>
      <c r="J1" s="128"/>
      <c r="K1" s="128"/>
      <c r="L1" s="128"/>
      <c r="M1" s="128"/>
      <c r="N1" s="128"/>
      <c r="O1" s="128"/>
      <c r="P1" s="128"/>
      <c r="Q1" s="128"/>
      <c r="R1" s="128"/>
      <c r="S1" s="447" t="s">
        <v>10</v>
      </c>
      <c r="T1" s="447"/>
      <c r="U1" s="447"/>
      <c r="V1" s="447"/>
      <c r="W1" s="447"/>
      <c r="X1" s="447"/>
      <c r="Y1" s="447"/>
      <c r="Z1" s="447"/>
      <c r="AA1" s="447"/>
      <c r="AB1" s="447"/>
      <c r="AC1" s="447"/>
    </row>
    <row r="2" spans="1:29" ht="15"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55" t="s">
        <v>290</v>
      </c>
    </row>
    <row r="3" spans="1:29" ht="24" customHeight="1">
      <c r="R3" s="131"/>
    </row>
    <row r="4" spans="1:29" ht="22.5" customHeight="1">
      <c r="C4" s="118"/>
      <c r="D4" s="521" t="s">
        <v>291</v>
      </c>
      <c r="E4" s="449"/>
      <c r="F4" s="449"/>
      <c r="G4" s="449"/>
      <c r="H4" s="449"/>
      <c r="I4" s="449"/>
      <c r="J4" s="449"/>
      <c r="K4" s="449"/>
      <c r="L4" s="449"/>
      <c r="M4" s="449"/>
      <c r="N4" s="449"/>
      <c r="O4" s="449"/>
      <c r="P4" s="449"/>
      <c r="Q4" s="449"/>
      <c r="R4" s="449"/>
      <c r="S4" s="449"/>
      <c r="T4" s="449"/>
      <c r="U4" s="449"/>
      <c r="V4" s="449"/>
      <c r="W4" s="449"/>
      <c r="X4" s="449"/>
      <c r="Y4" s="449"/>
      <c r="Z4" s="450"/>
    </row>
    <row r="5" spans="1:29" ht="22.5" customHeight="1">
      <c r="C5" s="132"/>
      <c r="D5" s="451"/>
      <c r="E5" s="452"/>
      <c r="F5" s="452"/>
      <c r="G5" s="452"/>
      <c r="H5" s="452"/>
      <c r="I5" s="452"/>
      <c r="J5" s="452"/>
      <c r="K5" s="452"/>
      <c r="L5" s="452"/>
      <c r="M5" s="452"/>
      <c r="N5" s="452"/>
      <c r="O5" s="452"/>
      <c r="P5" s="452"/>
      <c r="Q5" s="452"/>
      <c r="R5" s="452"/>
      <c r="S5" s="452"/>
      <c r="T5" s="452"/>
      <c r="U5" s="452"/>
      <c r="V5" s="452"/>
      <c r="W5" s="452"/>
      <c r="X5" s="452"/>
      <c r="Y5" s="452"/>
      <c r="Z5" s="453"/>
    </row>
    <row r="6" spans="1:29" s="122" customFormat="1" ht="12">
      <c r="A6" s="124"/>
      <c r="B6" s="124"/>
      <c r="C6" s="124"/>
      <c r="D6" s="124"/>
      <c r="E6" s="124"/>
      <c r="F6" s="133"/>
      <c r="G6" s="124"/>
      <c r="H6" s="124"/>
      <c r="I6" s="124"/>
      <c r="J6" s="124"/>
      <c r="K6" s="124"/>
      <c r="L6" s="124"/>
      <c r="M6" s="124"/>
      <c r="N6" s="124"/>
      <c r="O6" s="124"/>
      <c r="P6" s="124"/>
      <c r="Q6" s="124"/>
      <c r="R6" s="124"/>
    </row>
    <row r="7" spans="1:29" s="122" customFormat="1" ht="13.5" customHeight="1">
      <c r="A7" s="124"/>
      <c r="B7" s="124"/>
      <c r="C7" s="124"/>
      <c r="D7" s="124"/>
      <c r="E7" s="124"/>
      <c r="F7" s="133"/>
      <c r="G7" s="124"/>
      <c r="H7" s="124"/>
      <c r="I7" s="124"/>
      <c r="J7" s="124"/>
      <c r="K7" s="124"/>
      <c r="L7" s="124"/>
      <c r="M7" s="124"/>
      <c r="N7" s="124"/>
      <c r="O7" s="124"/>
      <c r="P7" s="124"/>
      <c r="Q7" s="124"/>
      <c r="R7" s="124"/>
    </row>
    <row r="8" spans="1:29" s="122" customFormat="1" ht="13.5" customHeight="1">
      <c r="C8" s="124" t="s">
        <v>292</v>
      </c>
      <c r="E8" s="124"/>
      <c r="F8" s="124"/>
      <c r="G8" s="133"/>
      <c r="H8" s="124"/>
      <c r="I8" s="124"/>
      <c r="J8" s="124"/>
      <c r="K8" s="124"/>
      <c r="L8" s="124"/>
      <c r="M8" s="124"/>
      <c r="N8" s="124"/>
      <c r="O8" s="124"/>
      <c r="P8" s="124"/>
      <c r="Q8" s="124"/>
      <c r="R8" s="124"/>
      <c r="S8" s="124"/>
    </row>
    <row r="9" spans="1:29" s="122" customFormat="1" ht="13.5" customHeight="1">
      <c r="C9" s="122" t="s">
        <v>293</v>
      </c>
    </row>
    <row r="10" spans="1:29" s="122" customFormat="1" ht="13.5" customHeight="1">
      <c r="C10" s="139" t="s">
        <v>294</v>
      </c>
      <c r="I10" s="122" t="s">
        <v>295</v>
      </c>
    </row>
    <row r="11" spans="1:29" s="122" customFormat="1" ht="13.5" customHeight="1">
      <c r="C11" s="139"/>
    </row>
    <row r="12" spans="1:29" s="122" customFormat="1" ht="13.5" customHeight="1">
      <c r="C12" s="172" t="s">
        <v>296</v>
      </c>
    </row>
    <row r="13" spans="1:29" s="122" customFormat="1" ht="13.5" customHeight="1">
      <c r="C13" s="172" t="s">
        <v>297</v>
      </c>
    </row>
    <row r="14" spans="1:29" s="122" customFormat="1" ht="13.5" customHeight="1">
      <c r="C14" s="173" t="s">
        <v>298</v>
      </c>
      <c r="D14" s="139"/>
    </row>
    <row r="15" spans="1:29" s="122" customFormat="1" ht="13.5" customHeight="1">
      <c r="C15" s="172"/>
      <c r="D15" s="139"/>
    </row>
    <row r="16" spans="1:29" s="122" customFormat="1" ht="13.5" customHeight="1">
      <c r="C16" s="172"/>
      <c r="D16" s="139"/>
    </row>
    <row r="17" spans="3:5" s="122" customFormat="1" ht="13.5" customHeight="1">
      <c r="C17" s="173"/>
      <c r="D17" s="139"/>
    </row>
    <row r="18" spans="3:5" s="122" customFormat="1" ht="13.5" customHeight="1">
      <c r="D18" s="139"/>
    </row>
    <row r="19" spans="3:5" s="122" customFormat="1" ht="13.5" customHeight="1">
      <c r="C19" s="122" t="s">
        <v>299</v>
      </c>
      <c r="E19" s="139"/>
    </row>
    <row r="20" spans="3:5" s="122" customFormat="1" ht="13.5" customHeight="1">
      <c r="E20" s="139"/>
    </row>
    <row r="21" spans="3:5" s="122" customFormat="1" ht="13.5" customHeight="1">
      <c r="E21" s="139"/>
    </row>
    <row r="22" spans="3:5" s="122" customFormat="1" ht="13.5" customHeight="1">
      <c r="C22" s="122" t="s">
        <v>300</v>
      </c>
      <c r="E22" s="139"/>
    </row>
    <row r="23" spans="3:5" s="122" customFormat="1" ht="13.5" customHeight="1">
      <c r="C23" s="122" t="s">
        <v>301</v>
      </c>
      <c r="E23" s="139"/>
    </row>
    <row r="24" spans="3:5" s="122" customFormat="1" ht="13.5" customHeight="1">
      <c r="E24" s="139"/>
    </row>
    <row r="25" spans="3:5" s="122" customFormat="1" ht="13.5" customHeight="1">
      <c r="E25" s="139"/>
    </row>
    <row r="26" spans="3:5" s="122" customFormat="1" ht="13.5" customHeight="1">
      <c r="C26" s="122" t="s">
        <v>302</v>
      </c>
      <c r="E26" s="139"/>
    </row>
    <row r="27" spans="3:5" s="122" customFormat="1" ht="13.5" customHeight="1">
      <c r="C27" s="122" t="s">
        <v>303</v>
      </c>
      <c r="E27" s="139"/>
    </row>
    <row r="28" spans="3:5" s="122" customFormat="1" ht="13.5" customHeight="1">
      <c r="C28" s="122" t="s">
        <v>304</v>
      </c>
      <c r="E28" s="139"/>
    </row>
    <row r="29" spans="3:5" s="122" customFormat="1" ht="13.5" customHeight="1"/>
    <row r="30" spans="3:5" s="122" customFormat="1" ht="13.5" customHeight="1"/>
    <row r="31" spans="3:5" s="122" customFormat="1" ht="13.5" customHeight="1"/>
    <row r="32" spans="3:5" s="122" customFormat="1" ht="13.5" customHeight="1">
      <c r="C32" s="122" t="s">
        <v>305</v>
      </c>
    </row>
    <row r="33" spans="1:31" s="122" customFormat="1" ht="13.5" customHeight="1"/>
    <row r="34" spans="1:31" s="122" customFormat="1" ht="13.5" customHeight="1"/>
    <row r="35" spans="1:31" s="122" customFormat="1" ht="13.5" customHeight="1"/>
    <row r="36" spans="1:31" s="122" customFormat="1" ht="13.5" customHeight="1"/>
    <row r="37" spans="1:31" s="122" customFormat="1" ht="18.75" customHeight="1">
      <c r="B37" s="174" t="s">
        <v>306</v>
      </c>
      <c r="C37" s="174"/>
      <c r="D37" s="174" t="s">
        <v>307</v>
      </c>
    </row>
    <row r="38" spans="1:31" s="122" customFormat="1" ht="13.5" customHeight="1"/>
    <row r="39" spans="1:31" s="122" customFormat="1" ht="13.5" customHeight="1"/>
    <row r="40" spans="1:31" s="122" customFormat="1" ht="13.5" customHeight="1"/>
    <row r="41" spans="1:31" s="122" customFormat="1" ht="12"/>
    <row r="42" spans="1:31" ht="27" customHeight="1">
      <c r="A42" s="118"/>
      <c r="B42" s="118"/>
      <c r="C42" s="118"/>
      <c r="D42" s="118"/>
      <c r="E42" s="118"/>
      <c r="F42" s="118"/>
      <c r="G42" s="118"/>
      <c r="H42" s="118"/>
      <c r="I42" s="118"/>
      <c r="J42" s="522" t="s">
        <v>34</v>
      </c>
      <c r="K42" s="522"/>
      <c r="L42" s="522"/>
      <c r="M42" s="523"/>
      <c r="N42" s="524"/>
      <c r="O42" s="525"/>
      <c r="P42" s="525"/>
      <c r="Q42" s="525"/>
      <c r="R42" s="525"/>
      <c r="S42" s="525"/>
      <c r="T42" s="525"/>
      <c r="U42" s="525"/>
      <c r="V42" s="525"/>
      <c r="W42" s="525"/>
      <c r="X42" s="526"/>
      <c r="Z42" s="136" t="s">
        <v>60</v>
      </c>
      <c r="AE42" s="135"/>
    </row>
    <row r="43" spans="1:31" ht="12" customHeight="1">
      <c r="A43" s="118"/>
      <c r="B43" s="118"/>
      <c r="C43" s="118"/>
      <c r="D43" s="118"/>
      <c r="E43" s="118"/>
      <c r="F43" s="118"/>
      <c r="G43" s="118"/>
      <c r="H43" s="118"/>
      <c r="I43" s="118"/>
      <c r="J43" s="118"/>
      <c r="K43" s="118"/>
      <c r="L43" s="118"/>
      <c r="M43" s="118"/>
      <c r="N43" s="118"/>
      <c r="O43" s="118"/>
      <c r="P43" s="118"/>
      <c r="Q43" s="118"/>
      <c r="R43" s="118"/>
    </row>
    <row r="44" spans="1:31" s="125" customFormat="1" ht="11.25">
      <c r="Y44" s="175" t="s">
        <v>308</v>
      </c>
    </row>
    <row r="45" spans="1:31">
      <c r="A45" s="118"/>
      <c r="B45" s="118"/>
      <c r="C45" s="118"/>
      <c r="D45" s="118"/>
      <c r="E45" s="118"/>
      <c r="F45" s="118"/>
      <c r="G45" s="118"/>
      <c r="H45" s="118"/>
      <c r="I45" s="118"/>
      <c r="J45" s="118"/>
      <c r="K45" s="118"/>
      <c r="L45" s="118"/>
      <c r="M45" s="118"/>
      <c r="N45" s="118"/>
      <c r="O45" s="118"/>
      <c r="P45" s="118"/>
      <c r="Q45" s="118"/>
      <c r="R45" s="118"/>
    </row>
    <row r="46" spans="1:31">
      <c r="A46" s="118"/>
      <c r="B46" s="118"/>
      <c r="C46" s="118"/>
      <c r="D46" s="118"/>
      <c r="E46" s="118"/>
      <c r="F46" s="118"/>
      <c r="G46" s="118"/>
      <c r="H46" s="118"/>
      <c r="I46" s="118"/>
      <c r="J46" s="118"/>
      <c r="K46" s="118"/>
      <c r="L46" s="118"/>
      <c r="M46" s="118"/>
      <c r="N46" s="118"/>
      <c r="O46" s="118"/>
      <c r="P46" s="118"/>
      <c r="Q46" s="118"/>
      <c r="R46" s="118"/>
    </row>
    <row r="47" spans="1:31">
      <c r="A47" s="118"/>
      <c r="B47" s="118"/>
      <c r="C47" s="118"/>
      <c r="D47" s="118"/>
      <c r="E47" s="118"/>
      <c r="F47" s="118"/>
      <c r="G47" s="118"/>
      <c r="H47" s="118"/>
      <c r="I47" s="118"/>
      <c r="J47" s="118"/>
      <c r="K47" s="118"/>
      <c r="L47" s="118"/>
      <c r="M47" s="118"/>
      <c r="N47" s="118"/>
      <c r="O47" s="118"/>
      <c r="P47" s="118"/>
      <c r="Q47" s="118"/>
      <c r="R47" s="118"/>
    </row>
    <row r="48" spans="1:31">
      <c r="A48" s="118"/>
      <c r="B48" s="118"/>
      <c r="C48" s="118"/>
      <c r="D48" s="118"/>
      <c r="E48" s="118"/>
      <c r="F48" s="118"/>
      <c r="G48" s="118"/>
      <c r="H48" s="118"/>
      <c r="I48" s="118"/>
      <c r="J48" s="118"/>
      <c r="K48" s="118"/>
      <c r="L48" s="118"/>
      <c r="M48" s="118"/>
      <c r="N48" s="118"/>
      <c r="O48" s="118"/>
      <c r="P48" s="118"/>
      <c r="Q48" s="118"/>
      <c r="R48" s="118"/>
    </row>
    <row r="49" s="118" customFormat="1"/>
    <row r="50" s="118" customFormat="1"/>
    <row r="51" s="118" customFormat="1"/>
    <row r="52" s="118" customFormat="1"/>
    <row r="53" s="118" customFormat="1"/>
    <row r="54" s="118" customFormat="1"/>
    <row r="55" s="118" customFormat="1"/>
    <row r="56" s="118" customFormat="1"/>
    <row r="57" s="118" customFormat="1"/>
    <row r="58" s="118" customFormat="1"/>
    <row r="59" s="118" customFormat="1"/>
    <row r="60" s="118" customFormat="1"/>
    <row r="61" s="118" customFormat="1"/>
    <row r="62" s="118" customFormat="1"/>
    <row r="63" s="118" customFormat="1"/>
    <row r="64" s="118" customFormat="1"/>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U7" sqref="U7:V7"/>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41"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41" t="s">
        <v>202</v>
      </c>
    </row>
    <row r="3" spans="1:55">
      <c r="Q3" s="26"/>
      <c r="R3" s="1"/>
    </row>
    <row r="4" spans="1:55" ht="15" customHeight="1">
      <c r="C4" s="228" t="s">
        <v>228</v>
      </c>
      <c r="D4" s="229"/>
      <c r="E4" s="229"/>
      <c r="F4" s="229"/>
      <c r="G4" s="229"/>
      <c r="H4" s="229"/>
      <c r="I4" s="229"/>
      <c r="J4" s="229"/>
      <c r="K4" s="229"/>
      <c r="L4" s="229"/>
      <c r="M4" s="229"/>
      <c r="N4" s="229"/>
      <c r="O4" s="229"/>
      <c r="P4" s="229"/>
      <c r="Q4" s="229"/>
      <c r="R4" s="229"/>
      <c r="S4" s="229"/>
      <c r="T4" s="229"/>
      <c r="U4" s="229"/>
      <c r="V4" s="229"/>
      <c r="W4" s="229"/>
      <c r="X4" s="229"/>
      <c r="Y4" s="230"/>
    </row>
    <row r="5" spans="1:55" ht="15" customHeight="1">
      <c r="B5" s="27"/>
      <c r="C5" s="231"/>
      <c r="D5" s="232"/>
      <c r="E5" s="232"/>
      <c r="F5" s="232"/>
      <c r="G5" s="232"/>
      <c r="H5" s="232"/>
      <c r="I5" s="232"/>
      <c r="J5" s="232"/>
      <c r="K5" s="232"/>
      <c r="L5" s="232"/>
      <c r="M5" s="232"/>
      <c r="N5" s="232"/>
      <c r="O5" s="232"/>
      <c r="P5" s="232"/>
      <c r="Q5" s="232"/>
      <c r="R5" s="232"/>
      <c r="S5" s="232"/>
      <c r="T5" s="232"/>
      <c r="U5" s="232"/>
      <c r="V5" s="232"/>
      <c r="W5" s="232"/>
      <c r="X5" s="232"/>
      <c r="Y5" s="233"/>
    </row>
    <row r="6" spans="1:55">
      <c r="E6" s="22"/>
      <c r="R6" s="1"/>
    </row>
    <row r="7" spans="1:55">
      <c r="A7" s="23"/>
      <c r="B7" s="23"/>
      <c r="C7" s="23"/>
      <c r="D7" s="23"/>
      <c r="E7" s="23"/>
      <c r="F7" s="23"/>
      <c r="G7" s="23"/>
      <c r="H7" s="23"/>
      <c r="I7" s="23"/>
      <c r="J7" s="23"/>
      <c r="K7" s="1"/>
      <c r="L7" s="1"/>
      <c r="M7" s="1"/>
      <c r="N7" s="1"/>
      <c r="O7" s="1"/>
      <c r="P7" s="1"/>
      <c r="Q7" s="1"/>
      <c r="R7" s="1"/>
      <c r="U7" s="225" t="s">
        <v>336</v>
      </c>
      <c r="V7" s="234"/>
      <c r="W7" s="28" t="s">
        <v>20</v>
      </c>
      <c r="X7" s="30"/>
      <c r="Y7" s="23" t="s">
        <v>32</v>
      </c>
      <c r="Z7" s="30"/>
      <c r="AA7" s="23" t="s">
        <v>33</v>
      </c>
    </row>
    <row r="8" spans="1:55" ht="7.5" customHeight="1">
      <c r="J8" s="9"/>
      <c r="R8" s="1"/>
    </row>
    <row r="9" spans="1:55" s="8" customFormat="1" ht="24" customHeight="1">
      <c r="A9" s="161" t="s">
        <v>34</v>
      </c>
      <c r="C9" s="52"/>
      <c r="D9" s="52"/>
      <c r="E9" s="55"/>
      <c r="F9" s="235">
        <f>'１'!F12</f>
        <v>0</v>
      </c>
      <c r="G9" s="236"/>
      <c r="H9" s="236"/>
      <c r="I9" s="236"/>
      <c r="J9" s="236"/>
      <c r="K9" s="236"/>
      <c r="L9" s="236"/>
      <c r="M9" s="236"/>
      <c r="N9" s="236"/>
      <c r="O9" s="236"/>
      <c r="P9" s="237"/>
      <c r="Q9" s="9"/>
      <c r="R9" s="161"/>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38"/>
      <c r="C13" s="239"/>
      <c r="D13" s="28" t="s">
        <v>35</v>
      </c>
      <c r="E13" s="238"/>
      <c r="F13" s="239"/>
      <c r="G13" s="28" t="s">
        <v>36</v>
      </c>
      <c r="H13" s="240"/>
      <c r="I13" s="241"/>
      <c r="J13" s="241"/>
      <c r="K13" s="241"/>
      <c r="L13" s="241"/>
      <c r="M13" s="241"/>
      <c r="N13" s="241"/>
      <c r="O13" s="241"/>
      <c r="P13" s="241"/>
      <c r="Q13" s="241"/>
      <c r="R13" s="241"/>
      <c r="S13" s="241"/>
      <c r="T13" s="241"/>
      <c r="U13" s="241"/>
      <c r="V13" s="241"/>
      <c r="W13" s="241"/>
      <c r="X13" s="241"/>
      <c r="Y13" s="241"/>
      <c r="Z13" s="241"/>
      <c r="AA13" s="242"/>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38"/>
      <c r="C15" s="239"/>
      <c r="D15" s="28" t="s">
        <v>35</v>
      </c>
      <c r="E15" s="238"/>
      <c r="F15" s="239"/>
      <c r="G15" s="28" t="s">
        <v>36</v>
      </c>
      <c r="H15" s="240"/>
      <c r="I15" s="241"/>
      <c r="J15" s="241"/>
      <c r="K15" s="241"/>
      <c r="L15" s="241"/>
      <c r="M15" s="241"/>
      <c r="N15" s="241"/>
      <c r="O15" s="241"/>
      <c r="P15" s="241"/>
      <c r="Q15" s="241"/>
      <c r="R15" s="241"/>
      <c r="S15" s="241"/>
      <c r="T15" s="241"/>
      <c r="U15" s="241"/>
      <c r="V15" s="241"/>
      <c r="W15" s="241"/>
      <c r="X15" s="241"/>
      <c r="Y15" s="241"/>
      <c r="Z15" s="241"/>
      <c r="AA15" s="242"/>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38"/>
      <c r="C17" s="239"/>
      <c r="D17" s="28" t="s">
        <v>35</v>
      </c>
      <c r="E17" s="238"/>
      <c r="F17" s="239"/>
      <c r="G17" s="28" t="s">
        <v>36</v>
      </c>
      <c r="H17" s="240"/>
      <c r="I17" s="241"/>
      <c r="J17" s="241"/>
      <c r="K17" s="241"/>
      <c r="L17" s="241"/>
      <c r="M17" s="241"/>
      <c r="N17" s="241"/>
      <c r="O17" s="241"/>
      <c r="P17" s="241"/>
      <c r="Q17" s="241"/>
      <c r="R17" s="241"/>
      <c r="S17" s="241"/>
      <c r="T17" s="241"/>
      <c r="U17" s="241"/>
      <c r="V17" s="241"/>
      <c r="W17" s="241"/>
      <c r="X17" s="241"/>
      <c r="Y17" s="241"/>
      <c r="Z17" s="241"/>
      <c r="AA17" s="242"/>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38"/>
      <c r="C19" s="239"/>
      <c r="D19" s="28" t="s">
        <v>35</v>
      </c>
      <c r="E19" s="238"/>
      <c r="F19" s="239"/>
      <c r="G19" s="28" t="s">
        <v>36</v>
      </c>
      <c r="H19" s="240"/>
      <c r="I19" s="241"/>
      <c r="J19" s="241"/>
      <c r="K19" s="241"/>
      <c r="L19" s="241"/>
      <c r="M19" s="241"/>
      <c r="N19" s="241"/>
      <c r="O19" s="241"/>
      <c r="P19" s="241"/>
      <c r="Q19" s="241"/>
      <c r="R19" s="241"/>
      <c r="S19" s="241"/>
      <c r="T19" s="241"/>
      <c r="U19" s="241"/>
      <c r="V19" s="241"/>
      <c r="W19" s="241"/>
      <c r="X19" s="241"/>
      <c r="Y19" s="241"/>
      <c r="Z19" s="241"/>
      <c r="AA19" s="242"/>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38"/>
      <c r="C21" s="239"/>
      <c r="D21" s="28" t="s">
        <v>35</v>
      </c>
      <c r="E21" s="238"/>
      <c r="F21" s="239"/>
      <c r="G21" s="28" t="s">
        <v>36</v>
      </c>
      <c r="H21" s="240"/>
      <c r="I21" s="241"/>
      <c r="J21" s="241"/>
      <c r="K21" s="241"/>
      <c r="L21" s="241"/>
      <c r="M21" s="241"/>
      <c r="N21" s="241"/>
      <c r="O21" s="241"/>
      <c r="P21" s="241"/>
      <c r="Q21" s="241"/>
      <c r="R21" s="241"/>
      <c r="S21" s="241"/>
      <c r="T21" s="241"/>
      <c r="U21" s="241"/>
      <c r="V21" s="241"/>
      <c r="W21" s="241"/>
      <c r="X21" s="241"/>
      <c r="Y21" s="241"/>
      <c r="Z21" s="241"/>
      <c r="AA21" s="242"/>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38"/>
      <c r="C23" s="239"/>
      <c r="D23" s="28" t="s">
        <v>35</v>
      </c>
      <c r="E23" s="238"/>
      <c r="F23" s="239"/>
      <c r="G23" s="28" t="s">
        <v>36</v>
      </c>
      <c r="H23" s="240"/>
      <c r="I23" s="241"/>
      <c r="J23" s="241"/>
      <c r="K23" s="241"/>
      <c r="L23" s="241"/>
      <c r="M23" s="241"/>
      <c r="N23" s="241"/>
      <c r="O23" s="241"/>
      <c r="P23" s="241"/>
      <c r="Q23" s="241"/>
      <c r="R23" s="241"/>
      <c r="S23" s="241"/>
      <c r="T23" s="241"/>
      <c r="U23" s="241"/>
      <c r="V23" s="241"/>
      <c r="W23" s="241"/>
      <c r="X23" s="241"/>
      <c r="Y23" s="241"/>
      <c r="Z23" s="241"/>
      <c r="AA23" s="242"/>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38"/>
      <c r="C25" s="239"/>
      <c r="D25" s="28" t="s">
        <v>35</v>
      </c>
      <c r="E25" s="238"/>
      <c r="F25" s="239"/>
      <c r="G25" s="28" t="s">
        <v>36</v>
      </c>
      <c r="H25" s="240"/>
      <c r="I25" s="241"/>
      <c r="J25" s="241"/>
      <c r="K25" s="241"/>
      <c r="L25" s="241"/>
      <c r="M25" s="241"/>
      <c r="N25" s="241"/>
      <c r="O25" s="241"/>
      <c r="P25" s="241"/>
      <c r="Q25" s="241"/>
      <c r="R25" s="241"/>
      <c r="S25" s="241"/>
      <c r="T25" s="241"/>
      <c r="U25" s="241"/>
      <c r="V25" s="241"/>
      <c r="W25" s="241"/>
      <c r="X25" s="241"/>
      <c r="Y25" s="241"/>
      <c r="Z25" s="241"/>
      <c r="AA25" s="242"/>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38"/>
      <c r="C27" s="239"/>
      <c r="D27" s="28" t="s">
        <v>35</v>
      </c>
      <c r="E27" s="238"/>
      <c r="F27" s="239"/>
      <c r="G27" s="28" t="s">
        <v>36</v>
      </c>
      <c r="H27" s="240"/>
      <c r="I27" s="241"/>
      <c r="J27" s="241"/>
      <c r="K27" s="241"/>
      <c r="L27" s="241"/>
      <c r="M27" s="241"/>
      <c r="N27" s="241"/>
      <c r="O27" s="241"/>
      <c r="P27" s="241"/>
      <c r="Q27" s="241"/>
      <c r="R27" s="241"/>
      <c r="S27" s="241"/>
      <c r="T27" s="241"/>
      <c r="U27" s="241"/>
      <c r="V27" s="241"/>
      <c r="W27" s="241"/>
      <c r="X27" s="241"/>
      <c r="Y27" s="241"/>
      <c r="Z27" s="241"/>
      <c r="AA27" s="242"/>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38"/>
      <c r="C29" s="239"/>
      <c r="D29" s="28" t="s">
        <v>35</v>
      </c>
      <c r="E29" s="238"/>
      <c r="F29" s="239"/>
      <c r="G29" s="28" t="s">
        <v>36</v>
      </c>
      <c r="H29" s="240"/>
      <c r="I29" s="241"/>
      <c r="J29" s="241"/>
      <c r="K29" s="241"/>
      <c r="L29" s="241"/>
      <c r="M29" s="241"/>
      <c r="N29" s="241"/>
      <c r="O29" s="241"/>
      <c r="P29" s="241"/>
      <c r="Q29" s="241"/>
      <c r="R29" s="241"/>
      <c r="S29" s="241"/>
      <c r="T29" s="241"/>
      <c r="U29" s="241"/>
      <c r="V29" s="241"/>
      <c r="W29" s="241"/>
      <c r="X29" s="241"/>
      <c r="Y29" s="241"/>
      <c r="Z29" s="241"/>
      <c r="AA29" s="242"/>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38"/>
      <c r="C31" s="239"/>
      <c r="D31" s="28" t="s">
        <v>35</v>
      </c>
      <c r="E31" s="238"/>
      <c r="F31" s="239"/>
      <c r="G31" s="28" t="s">
        <v>36</v>
      </c>
      <c r="H31" s="240"/>
      <c r="I31" s="241"/>
      <c r="J31" s="241"/>
      <c r="K31" s="241"/>
      <c r="L31" s="241"/>
      <c r="M31" s="241"/>
      <c r="N31" s="241"/>
      <c r="O31" s="241"/>
      <c r="P31" s="241"/>
      <c r="Q31" s="241"/>
      <c r="R31" s="241"/>
      <c r="S31" s="241"/>
      <c r="T31" s="241"/>
      <c r="U31" s="241"/>
      <c r="V31" s="241"/>
      <c r="W31" s="241"/>
      <c r="X31" s="241"/>
      <c r="Y31" s="241"/>
      <c r="Z31" s="241"/>
      <c r="AA31" s="242"/>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38"/>
      <c r="C33" s="239"/>
      <c r="D33" s="28" t="s">
        <v>35</v>
      </c>
      <c r="E33" s="238"/>
      <c r="F33" s="239"/>
      <c r="G33" s="28" t="s">
        <v>36</v>
      </c>
      <c r="H33" s="240"/>
      <c r="I33" s="241"/>
      <c r="J33" s="241"/>
      <c r="K33" s="241"/>
      <c r="L33" s="241"/>
      <c r="M33" s="241"/>
      <c r="N33" s="241"/>
      <c r="O33" s="241"/>
      <c r="P33" s="241"/>
      <c r="Q33" s="241"/>
      <c r="R33" s="241"/>
      <c r="S33" s="241"/>
      <c r="T33" s="241"/>
      <c r="U33" s="241"/>
      <c r="V33" s="241"/>
      <c r="W33" s="241"/>
      <c r="X33" s="241"/>
      <c r="Y33" s="241"/>
      <c r="Z33" s="241"/>
      <c r="AA33" s="242"/>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38"/>
      <c r="C35" s="239"/>
      <c r="D35" s="28" t="s">
        <v>35</v>
      </c>
      <c r="E35" s="238"/>
      <c r="F35" s="239"/>
      <c r="G35" s="28" t="s">
        <v>36</v>
      </c>
      <c r="H35" s="240"/>
      <c r="I35" s="241"/>
      <c r="J35" s="241"/>
      <c r="K35" s="241"/>
      <c r="L35" s="241"/>
      <c r="M35" s="241"/>
      <c r="N35" s="241"/>
      <c r="O35" s="241"/>
      <c r="P35" s="241"/>
      <c r="Q35" s="241"/>
      <c r="R35" s="241"/>
      <c r="S35" s="241"/>
      <c r="T35" s="241"/>
      <c r="U35" s="241"/>
      <c r="V35" s="241"/>
      <c r="W35" s="241"/>
      <c r="X35" s="241"/>
      <c r="Y35" s="241"/>
      <c r="Z35" s="241"/>
      <c r="AA35" s="242"/>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38"/>
      <c r="C37" s="239"/>
      <c r="D37" s="28" t="s">
        <v>35</v>
      </c>
      <c r="E37" s="238"/>
      <c r="F37" s="239"/>
      <c r="G37" s="28" t="s">
        <v>36</v>
      </c>
      <c r="H37" s="240"/>
      <c r="I37" s="241"/>
      <c r="J37" s="241"/>
      <c r="K37" s="241"/>
      <c r="L37" s="241"/>
      <c r="M37" s="241"/>
      <c r="N37" s="241"/>
      <c r="O37" s="241"/>
      <c r="P37" s="241"/>
      <c r="Q37" s="241"/>
      <c r="R37" s="241"/>
      <c r="S37" s="241"/>
      <c r="T37" s="241"/>
      <c r="U37" s="241"/>
      <c r="V37" s="241"/>
      <c r="W37" s="241"/>
      <c r="X37" s="241"/>
      <c r="Y37" s="241"/>
      <c r="Z37" s="241"/>
      <c r="AA37" s="242"/>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38"/>
      <c r="C39" s="239"/>
      <c r="D39" s="28" t="s">
        <v>35</v>
      </c>
      <c r="E39" s="238"/>
      <c r="F39" s="239"/>
      <c r="G39" s="28" t="s">
        <v>36</v>
      </c>
      <c r="H39" s="240"/>
      <c r="I39" s="241"/>
      <c r="J39" s="241"/>
      <c r="K39" s="241"/>
      <c r="L39" s="241"/>
      <c r="M39" s="241"/>
      <c r="N39" s="241"/>
      <c r="O39" s="241"/>
      <c r="P39" s="241"/>
      <c r="Q39" s="241"/>
      <c r="R39" s="241"/>
      <c r="S39" s="241"/>
      <c r="T39" s="241"/>
      <c r="U39" s="241"/>
      <c r="V39" s="241"/>
      <c r="W39" s="241"/>
      <c r="X39" s="241"/>
      <c r="Y39" s="241"/>
      <c r="Z39" s="241"/>
      <c r="AA39" s="242"/>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38"/>
      <c r="C41" s="239"/>
      <c r="D41" s="28" t="s">
        <v>35</v>
      </c>
      <c r="E41" s="238"/>
      <c r="F41" s="239"/>
      <c r="G41" s="28" t="s">
        <v>36</v>
      </c>
      <c r="H41" s="240"/>
      <c r="I41" s="241"/>
      <c r="J41" s="241"/>
      <c r="K41" s="241"/>
      <c r="L41" s="241"/>
      <c r="M41" s="241"/>
      <c r="N41" s="241"/>
      <c r="O41" s="241"/>
      <c r="P41" s="241"/>
      <c r="Q41" s="241"/>
      <c r="R41" s="241"/>
      <c r="S41" s="241"/>
      <c r="T41" s="241"/>
      <c r="U41" s="241"/>
      <c r="V41" s="241"/>
      <c r="W41" s="241"/>
      <c r="X41" s="241"/>
      <c r="Y41" s="241"/>
      <c r="Z41" s="241"/>
      <c r="AA41" s="242"/>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C4:Y5"/>
    <mergeCell ref="U7:V7"/>
    <mergeCell ref="F9:P9"/>
    <mergeCell ref="B13:C13"/>
    <mergeCell ref="E13:F13"/>
    <mergeCell ref="H13:AA13"/>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showRowColHeaders="0" zoomScaleNormal="100" workbookViewId="0">
      <selection activeCell="B32" sqref="B32:V32"/>
    </sheetView>
  </sheetViews>
  <sheetFormatPr defaultColWidth="9" defaultRowHeight="13.5"/>
  <cols>
    <col min="1" max="19" width="3" style="21" customWidth="1"/>
    <col min="20" max="23" width="3" style="1" customWidth="1"/>
    <col min="24" max="24" width="3.375" style="1" customWidth="1"/>
    <col min="25" max="25" width="3" style="1" customWidth="1"/>
    <col min="26" max="26" width="3.375" style="1" customWidth="1"/>
    <col min="27" max="27" width="3" style="1" customWidth="1"/>
    <col min="28" max="28" width="6.12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52" t="s">
        <v>10</v>
      </c>
      <c r="S1" s="252"/>
      <c r="T1" s="252"/>
      <c r="U1" s="252"/>
      <c r="V1" s="252"/>
      <c r="W1" s="252"/>
      <c r="X1" s="252"/>
      <c r="Y1" s="252"/>
      <c r="Z1" s="252"/>
      <c r="AA1" s="252"/>
      <c r="AB1" s="252"/>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41" t="s">
        <v>201</v>
      </c>
    </row>
    <row r="3" spans="1:28" ht="9.6" customHeight="1">
      <c r="S3" s="26"/>
    </row>
    <row r="4" spans="1:28" ht="11.45" customHeight="1">
      <c r="C4" s="1"/>
      <c r="D4" s="228" t="s">
        <v>235</v>
      </c>
      <c r="E4" s="229"/>
      <c r="F4" s="229"/>
      <c r="G4" s="229"/>
      <c r="H4" s="229"/>
      <c r="I4" s="229"/>
      <c r="J4" s="229"/>
      <c r="K4" s="229"/>
      <c r="L4" s="229"/>
      <c r="M4" s="229"/>
      <c r="N4" s="229"/>
      <c r="O4" s="229"/>
      <c r="P4" s="229"/>
      <c r="Q4" s="229"/>
      <c r="R4" s="229"/>
      <c r="S4" s="229"/>
      <c r="T4" s="229"/>
      <c r="U4" s="229"/>
      <c r="V4" s="229"/>
      <c r="W4" s="229"/>
      <c r="X4" s="229"/>
      <c r="Y4" s="229"/>
      <c r="Z4" s="230"/>
    </row>
    <row r="5" spans="1:28" ht="11.45" customHeight="1">
      <c r="C5" s="27"/>
      <c r="D5" s="231"/>
      <c r="E5" s="232"/>
      <c r="F5" s="232"/>
      <c r="G5" s="232"/>
      <c r="H5" s="232"/>
      <c r="I5" s="232"/>
      <c r="J5" s="232"/>
      <c r="K5" s="232"/>
      <c r="L5" s="232"/>
      <c r="M5" s="232"/>
      <c r="N5" s="232"/>
      <c r="O5" s="232"/>
      <c r="P5" s="232"/>
      <c r="Q5" s="232"/>
      <c r="R5" s="232"/>
      <c r="S5" s="232"/>
      <c r="T5" s="232"/>
      <c r="U5" s="232"/>
      <c r="V5" s="232"/>
      <c r="W5" s="232"/>
      <c r="X5" s="232"/>
      <c r="Y5" s="232"/>
      <c r="Z5" s="233"/>
    </row>
    <row r="6" spans="1:28" ht="10.9" customHeight="1">
      <c r="F6" s="22"/>
      <c r="S6" s="1"/>
    </row>
    <row r="7" spans="1:28" s="8" customFormat="1" ht="24" customHeight="1">
      <c r="B7" s="161" t="s">
        <v>34</v>
      </c>
      <c r="D7" s="52"/>
      <c r="E7" s="52"/>
      <c r="F7" s="235">
        <f>'１'!F12</f>
        <v>0</v>
      </c>
      <c r="G7" s="236"/>
      <c r="H7" s="236"/>
      <c r="I7" s="236"/>
      <c r="J7" s="236"/>
      <c r="K7" s="236"/>
      <c r="L7" s="236"/>
      <c r="M7" s="236"/>
      <c r="N7" s="236"/>
      <c r="O7" s="236"/>
      <c r="P7" s="237"/>
      <c r="Q7" s="9"/>
      <c r="R7" s="161"/>
      <c r="S7" s="14"/>
      <c r="T7" s="14"/>
      <c r="U7" s="14"/>
      <c r="V7" s="14"/>
      <c r="W7" s="14"/>
      <c r="X7" s="14"/>
      <c r="Y7" s="14"/>
      <c r="Z7" s="14"/>
      <c r="AA7" s="14"/>
    </row>
    <row r="8" spans="1:28" ht="10.9" customHeight="1">
      <c r="F8" s="22"/>
      <c r="S8" s="1"/>
    </row>
    <row r="9" spans="1:28">
      <c r="A9" s="58" t="s">
        <v>234</v>
      </c>
      <c r="B9" s="164"/>
      <c r="C9" s="164"/>
      <c r="D9" s="165" t="s">
        <v>274</v>
      </c>
      <c r="E9" s="164"/>
      <c r="F9" s="164"/>
      <c r="G9" s="164"/>
      <c r="H9" s="164"/>
      <c r="I9" s="164"/>
      <c r="J9" s="164"/>
      <c r="K9" s="164"/>
      <c r="L9" s="164"/>
      <c r="M9" s="164"/>
      <c r="N9" s="164"/>
      <c r="O9" s="164"/>
      <c r="P9" s="164"/>
      <c r="Q9" s="164"/>
      <c r="R9" s="164"/>
      <c r="S9" s="164"/>
    </row>
    <row r="10" spans="1:28">
      <c r="A10" s="58"/>
      <c r="C10" s="164"/>
      <c r="D10" s="165" t="s">
        <v>275</v>
      </c>
      <c r="E10" s="164"/>
      <c r="F10" s="164"/>
      <c r="G10" s="164"/>
      <c r="H10" s="164"/>
      <c r="I10" s="164"/>
      <c r="J10" s="164"/>
      <c r="K10" s="164"/>
      <c r="L10" s="164"/>
      <c r="M10" s="164"/>
      <c r="N10" s="164"/>
      <c r="O10" s="164"/>
      <c r="P10" s="164"/>
      <c r="Q10" s="164"/>
      <c r="R10" s="164"/>
      <c r="S10" s="164"/>
    </row>
    <row r="11" spans="1:28" ht="24" customHeight="1">
      <c r="A11" s="166"/>
      <c r="B11" s="253" t="s">
        <v>244</v>
      </c>
      <c r="C11" s="253"/>
      <c r="D11" s="253"/>
      <c r="E11" s="253"/>
      <c r="F11" s="253"/>
      <c r="G11" s="244" t="s">
        <v>16</v>
      </c>
      <c r="H11" s="245"/>
      <c r="I11" s="245"/>
      <c r="J11" s="245"/>
      <c r="K11" s="245"/>
      <c r="L11" s="245"/>
      <c r="M11" s="245"/>
      <c r="N11" s="245"/>
      <c r="O11" s="245"/>
      <c r="P11" s="245"/>
      <c r="Q11" s="245"/>
      <c r="R11" s="245"/>
      <c r="S11" s="234"/>
      <c r="T11" s="246" t="s">
        <v>19</v>
      </c>
      <c r="U11" s="247"/>
      <c r="V11" s="247"/>
      <c r="W11" s="247"/>
      <c r="X11" s="248"/>
      <c r="Y11" s="246" t="s">
        <v>245</v>
      </c>
      <c r="Z11" s="247"/>
      <c r="AA11" s="247"/>
      <c r="AB11" s="248"/>
    </row>
    <row r="12" spans="1:28" ht="26.25" customHeight="1">
      <c r="A12" s="169">
        <v>1</v>
      </c>
      <c r="B12" s="254"/>
      <c r="C12" s="254"/>
      <c r="D12" s="254"/>
      <c r="E12" s="254"/>
      <c r="F12" s="254"/>
      <c r="G12" s="255"/>
      <c r="H12" s="256"/>
      <c r="I12" s="256"/>
      <c r="J12" s="256"/>
      <c r="K12" s="256"/>
      <c r="L12" s="256"/>
      <c r="M12" s="256"/>
      <c r="N12" s="256"/>
      <c r="O12" s="256"/>
      <c r="P12" s="256"/>
      <c r="Q12" s="256"/>
      <c r="R12" s="256"/>
      <c r="S12" s="257"/>
      <c r="T12" s="258"/>
      <c r="U12" s="256"/>
      <c r="V12" s="256"/>
      <c r="W12" s="256"/>
      <c r="X12" s="257"/>
      <c r="Y12" s="259"/>
      <c r="Z12" s="260"/>
      <c r="AA12" s="260"/>
      <c r="AB12" s="261"/>
    </row>
    <row r="13" spans="1:28" ht="26.25" customHeight="1">
      <c r="A13" s="169">
        <v>2</v>
      </c>
      <c r="B13" s="254"/>
      <c r="C13" s="254"/>
      <c r="D13" s="254"/>
      <c r="E13" s="254"/>
      <c r="F13" s="254"/>
      <c r="G13" s="255"/>
      <c r="H13" s="256"/>
      <c r="I13" s="256"/>
      <c r="J13" s="256"/>
      <c r="K13" s="256"/>
      <c r="L13" s="256"/>
      <c r="M13" s="256"/>
      <c r="N13" s="256"/>
      <c r="O13" s="256"/>
      <c r="P13" s="256"/>
      <c r="Q13" s="256"/>
      <c r="R13" s="256"/>
      <c r="S13" s="257"/>
      <c r="T13" s="258"/>
      <c r="U13" s="256"/>
      <c r="V13" s="256"/>
      <c r="W13" s="256"/>
      <c r="X13" s="257"/>
      <c r="Y13" s="259"/>
      <c r="Z13" s="260"/>
      <c r="AA13" s="260"/>
      <c r="AB13" s="261"/>
    </row>
    <row r="14" spans="1:28" ht="26.25" customHeight="1">
      <c r="A14" s="169">
        <v>3</v>
      </c>
      <c r="B14" s="254"/>
      <c r="C14" s="254"/>
      <c r="D14" s="254"/>
      <c r="E14" s="254"/>
      <c r="F14" s="254"/>
      <c r="G14" s="255"/>
      <c r="H14" s="256"/>
      <c r="I14" s="256"/>
      <c r="J14" s="256"/>
      <c r="K14" s="256"/>
      <c r="L14" s="256"/>
      <c r="M14" s="256"/>
      <c r="N14" s="256"/>
      <c r="O14" s="256"/>
      <c r="P14" s="256"/>
      <c r="Q14" s="256"/>
      <c r="R14" s="256"/>
      <c r="S14" s="257"/>
      <c r="T14" s="258"/>
      <c r="U14" s="256"/>
      <c r="V14" s="256"/>
      <c r="W14" s="256"/>
      <c r="X14" s="257"/>
      <c r="Y14" s="259"/>
      <c r="Z14" s="260"/>
      <c r="AA14" s="260"/>
      <c r="AB14" s="261"/>
    </row>
    <row r="15" spans="1:28" ht="11.25" customHeight="1">
      <c r="S15" s="1"/>
    </row>
    <row r="16" spans="1:28" s="19" customFormat="1" ht="12">
      <c r="A16" s="58" t="s">
        <v>246</v>
      </c>
      <c r="B16" s="58"/>
      <c r="C16" s="58"/>
      <c r="D16" s="63" t="s">
        <v>70</v>
      </c>
      <c r="F16" s="58"/>
      <c r="H16" s="58"/>
      <c r="I16" s="58"/>
      <c r="J16" s="58"/>
      <c r="K16" s="58"/>
      <c r="L16" s="58"/>
      <c r="M16" s="58"/>
      <c r="N16" s="58"/>
      <c r="O16" s="58"/>
      <c r="P16" s="58"/>
      <c r="Q16" s="58"/>
      <c r="R16" s="58"/>
    </row>
    <row r="17" spans="1:28" s="19" customFormat="1" ht="12">
      <c r="A17" s="58"/>
      <c r="B17" s="58"/>
      <c r="C17" s="58"/>
      <c r="D17" s="63" t="s">
        <v>247</v>
      </c>
      <c r="F17" s="58"/>
      <c r="H17" s="58"/>
      <c r="I17" s="58"/>
      <c r="J17" s="58"/>
      <c r="K17" s="58"/>
      <c r="L17" s="58"/>
      <c r="M17" s="58"/>
      <c r="O17" s="58"/>
      <c r="P17" s="58"/>
      <c r="Q17" s="58"/>
      <c r="R17" s="58"/>
    </row>
    <row r="18" spans="1:28" s="19" customFormat="1" ht="12">
      <c r="A18" s="58"/>
      <c r="B18" s="58"/>
      <c r="C18" s="58"/>
      <c r="D18" s="63" t="s">
        <v>276</v>
      </c>
      <c r="F18" s="58"/>
      <c r="H18" s="58"/>
      <c r="I18" s="58"/>
      <c r="J18" s="58"/>
      <c r="K18" s="58"/>
      <c r="L18" s="58"/>
      <c r="M18" s="58"/>
      <c r="O18" s="58"/>
      <c r="P18" s="58"/>
      <c r="Q18" s="58"/>
      <c r="R18" s="58"/>
    </row>
    <row r="19" spans="1:28" ht="18.75" customHeight="1">
      <c r="A19" s="166"/>
      <c r="B19" s="244" t="s">
        <v>17</v>
      </c>
      <c r="C19" s="245"/>
      <c r="D19" s="245"/>
      <c r="E19" s="245"/>
      <c r="F19" s="245"/>
      <c r="G19" s="245"/>
      <c r="H19" s="245"/>
      <c r="I19" s="245"/>
      <c r="J19" s="245"/>
      <c r="K19" s="245"/>
      <c r="L19" s="245"/>
      <c r="M19" s="245"/>
      <c r="N19" s="245"/>
      <c r="O19" s="245"/>
      <c r="P19" s="245"/>
      <c r="Q19" s="245"/>
      <c r="R19" s="245"/>
      <c r="S19" s="245"/>
      <c r="T19" s="245"/>
      <c r="U19" s="245"/>
      <c r="V19" s="245"/>
      <c r="W19" s="246" t="s">
        <v>248</v>
      </c>
      <c r="X19" s="247"/>
      <c r="Y19" s="247"/>
      <c r="Z19" s="247"/>
      <c r="AA19" s="247"/>
      <c r="AB19" s="248"/>
    </row>
    <row r="20" spans="1:28" ht="22.5" customHeight="1">
      <c r="A20" s="169">
        <v>1</v>
      </c>
      <c r="B20" s="262"/>
      <c r="C20" s="263"/>
      <c r="D20" s="263"/>
      <c r="E20" s="263"/>
      <c r="F20" s="263"/>
      <c r="G20" s="263"/>
      <c r="H20" s="263"/>
      <c r="I20" s="263"/>
      <c r="J20" s="263"/>
      <c r="K20" s="263"/>
      <c r="L20" s="263"/>
      <c r="M20" s="263"/>
      <c r="N20" s="263"/>
      <c r="O20" s="263"/>
      <c r="P20" s="263"/>
      <c r="Q20" s="263"/>
      <c r="R20" s="263"/>
      <c r="S20" s="263"/>
      <c r="T20" s="263"/>
      <c r="U20" s="263"/>
      <c r="V20" s="263"/>
      <c r="W20" s="264"/>
      <c r="X20" s="265"/>
      <c r="Y20" s="265"/>
      <c r="Z20" s="265"/>
      <c r="AA20" s="265"/>
      <c r="AB20" s="266"/>
    </row>
    <row r="21" spans="1:28" ht="22.5" customHeight="1">
      <c r="A21" s="169">
        <v>2</v>
      </c>
      <c r="B21" s="262"/>
      <c r="C21" s="263"/>
      <c r="D21" s="263"/>
      <c r="E21" s="263"/>
      <c r="F21" s="263"/>
      <c r="G21" s="263"/>
      <c r="H21" s="263"/>
      <c r="I21" s="263"/>
      <c r="J21" s="263"/>
      <c r="K21" s="263"/>
      <c r="L21" s="263"/>
      <c r="M21" s="263"/>
      <c r="N21" s="263"/>
      <c r="O21" s="263"/>
      <c r="P21" s="263"/>
      <c r="Q21" s="263"/>
      <c r="R21" s="263"/>
      <c r="S21" s="263"/>
      <c r="T21" s="263"/>
      <c r="U21" s="263"/>
      <c r="V21" s="263"/>
      <c r="W21" s="264"/>
      <c r="X21" s="265"/>
      <c r="Y21" s="265"/>
      <c r="Z21" s="265"/>
      <c r="AA21" s="265"/>
      <c r="AB21" s="266"/>
    </row>
    <row r="22" spans="1:28" ht="22.5" customHeight="1">
      <c r="A22" s="169">
        <v>3</v>
      </c>
      <c r="B22" s="262"/>
      <c r="C22" s="263"/>
      <c r="D22" s="263"/>
      <c r="E22" s="263"/>
      <c r="F22" s="263"/>
      <c r="G22" s="263"/>
      <c r="H22" s="263"/>
      <c r="I22" s="263"/>
      <c r="J22" s="263"/>
      <c r="K22" s="263"/>
      <c r="L22" s="263"/>
      <c r="M22" s="263"/>
      <c r="N22" s="263"/>
      <c r="O22" s="263"/>
      <c r="P22" s="263"/>
      <c r="Q22" s="263"/>
      <c r="R22" s="263"/>
      <c r="S22" s="263"/>
      <c r="T22" s="263"/>
      <c r="U22" s="263"/>
      <c r="V22" s="263"/>
      <c r="W22" s="264"/>
      <c r="X22" s="265"/>
      <c r="Y22" s="265"/>
      <c r="Z22" s="265"/>
      <c r="AA22" s="265"/>
      <c r="AB22" s="266"/>
    </row>
    <row r="23" spans="1:28" ht="22.5" customHeight="1">
      <c r="A23" s="169">
        <v>4</v>
      </c>
      <c r="B23" s="262"/>
      <c r="C23" s="263"/>
      <c r="D23" s="263"/>
      <c r="E23" s="263"/>
      <c r="F23" s="263"/>
      <c r="G23" s="263"/>
      <c r="H23" s="263"/>
      <c r="I23" s="263"/>
      <c r="J23" s="263"/>
      <c r="K23" s="263"/>
      <c r="L23" s="263"/>
      <c r="M23" s="263"/>
      <c r="N23" s="263"/>
      <c r="O23" s="263"/>
      <c r="P23" s="263"/>
      <c r="Q23" s="263"/>
      <c r="R23" s="263"/>
      <c r="S23" s="263"/>
      <c r="T23" s="263"/>
      <c r="U23" s="263"/>
      <c r="V23" s="263"/>
      <c r="W23" s="264"/>
      <c r="X23" s="265"/>
      <c r="Y23" s="265"/>
      <c r="Z23" s="265"/>
      <c r="AA23" s="265"/>
      <c r="AB23" s="266"/>
    </row>
    <row r="24" spans="1:28" ht="22.5" customHeight="1">
      <c r="A24" s="169">
        <v>5</v>
      </c>
      <c r="B24" s="262"/>
      <c r="C24" s="263"/>
      <c r="D24" s="263"/>
      <c r="E24" s="263"/>
      <c r="F24" s="263"/>
      <c r="G24" s="263"/>
      <c r="H24" s="263"/>
      <c r="I24" s="263"/>
      <c r="J24" s="263"/>
      <c r="K24" s="263"/>
      <c r="L24" s="263"/>
      <c r="M24" s="263"/>
      <c r="N24" s="263"/>
      <c r="O24" s="263"/>
      <c r="P24" s="263"/>
      <c r="Q24" s="263"/>
      <c r="R24" s="263"/>
      <c r="S24" s="263"/>
      <c r="T24" s="263"/>
      <c r="U24" s="263"/>
      <c r="V24" s="263"/>
      <c r="W24" s="264"/>
      <c r="X24" s="265"/>
      <c r="Y24" s="265"/>
      <c r="Z24" s="265"/>
      <c r="AA24" s="265"/>
      <c r="AB24" s="266"/>
    </row>
    <row r="25" spans="1:28" ht="22.5" customHeight="1">
      <c r="A25" s="169">
        <v>6</v>
      </c>
      <c r="B25" s="262"/>
      <c r="C25" s="263"/>
      <c r="D25" s="263"/>
      <c r="E25" s="263"/>
      <c r="F25" s="263"/>
      <c r="G25" s="263"/>
      <c r="H25" s="263"/>
      <c r="I25" s="263"/>
      <c r="J25" s="263"/>
      <c r="K25" s="263"/>
      <c r="L25" s="263"/>
      <c r="M25" s="263"/>
      <c r="N25" s="263"/>
      <c r="O25" s="263"/>
      <c r="P25" s="263"/>
      <c r="Q25" s="263"/>
      <c r="R25" s="263"/>
      <c r="S25" s="263"/>
      <c r="T25" s="263"/>
      <c r="U25" s="263"/>
      <c r="V25" s="263"/>
      <c r="W25" s="264"/>
      <c r="X25" s="265"/>
      <c r="Y25" s="265"/>
      <c r="Z25" s="265"/>
      <c r="AA25" s="265"/>
      <c r="AB25" s="266"/>
    </row>
    <row r="26" spans="1:28" ht="22.5" customHeight="1">
      <c r="A26" s="169">
        <v>7</v>
      </c>
      <c r="B26" s="267" t="s">
        <v>243</v>
      </c>
      <c r="C26" s="268"/>
      <c r="D26" s="268"/>
      <c r="E26" s="268"/>
      <c r="F26" s="268"/>
      <c r="G26" s="268"/>
      <c r="H26" s="268"/>
      <c r="I26" s="268"/>
      <c r="J26" s="268"/>
      <c r="K26" s="268"/>
      <c r="L26" s="268"/>
      <c r="M26" s="268"/>
      <c r="N26" s="268"/>
      <c r="O26" s="268"/>
      <c r="P26" s="268"/>
      <c r="Q26" s="268"/>
      <c r="R26" s="268"/>
      <c r="S26" s="268"/>
      <c r="T26" s="268"/>
      <c r="U26" s="268"/>
      <c r="V26" s="268"/>
      <c r="W26" s="264"/>
      <c r="X26" s="265"/>
      <c r="Y26" s="265"/>
      <c r="Z26" s="265"/>
      <c r="AA26" s="265"/>
      <c r="AB26" s="266"/>
    </row>
    <row r="27" spans="1:28" ht="11.25" customHeight="1">
      <c r="C27" s="103"/>
      <c r="D27" s="167"/>
      <c r="E27" s="167"/>
      <c r="F27" s="167"/>
      <c r="G27" s="167"/>
      <c r="H27" s="167"/>
      <c r="I27" s="167"/>
      <c r="J27" s="167"/>
      <c r="K27" s="167"/>
      <c r="L27" s="167"/>
      <c r="M27" s="167"/>
      <c r="N27" s="167"/>
      <c r="O27" s="167"/>
      <c r="P27" s="167"/>
      <c r="Q27" s="167"/>
      <c r="R27" s="167"/>
      <c r="S27" s="167"/>
      <c r="T27" s="103"/>
      <c r="U27" s="103"/>
      <c r="V27" s="103"/>
      <c r="W27" s="103"/>
      <c r="X27" s="103"/>
      <c r="Y27" s="103"/>
      <c r="Z27" s="103"/>
      <c r="AA27" s="103"/>
      <c r="AB27" s="103"/>
    </row>
    <row r="28" spans="1:28" s="19" customFormat="1" ht="12">
      <c r="A28" s="21" t="s">
        <v>249</v>
      </c>
      <c r="B28" s="21"/>
      <c r="C28" s="21"/>
      <c r="D28" s="21"/>
      <c r="E28" s="21"/>
      <c r="F28" s="21"/>
      <c r="G28" s="21"/>
      <c r="H28" s="21"/>
      <c r="I28" s="21"/>
      <c r="J28" s="21"/>
      <c r="K28" s="21"/>
      <c r="L28" s="21"/>
      <c r="M28" s="21"/>
      <c r="N28" s="21"/>
      <c r="O28" s="21"/>
      <c r="P28" s="21"/>
      <c r="Q28" s="21"/>
      <c r="R28" s="21"/>
    </row>
    <row r="29" spans="1:28" s="19" customFormat="1" ht="12.75" customHeight="1">
      <c r="A29" s="21"/>
      <c r="B29" s="63" t="s">
        <v>250</v>
      </c>
      <c r="C29" s="21"/>
      <c r="D29" s="21"/>
      <c r="E29" s="21"/>
      <c r="F29" s="21"/>
      <c r="G29" s="21"/>
      <c r="H29" s="21"/>
      <c r="I29" s="21"/>
      <c r="J29" s="21"/>
      <c r="K29" s="21"/>
      <c r="L29" s="21"/>
      <c r="M29" s="21"/>
      <c r="N29" s="21"/>
      <c r="O29" s="21"/>
      <c r="P29" s="21"/>
      <c r="Q29" s="21"/>
      <c r="R29" s="21"/>
    </row>
    <row r="30" spans="1:28" ht="19.899999999999999" customHeight="1">
      <c r="A30" s="166"/>
      <c r="B30" s="254" t="s">
        <v>53</v>
      </c>
      <c r="C30" s="254"/>
      <c r="D30" s="254"/>
      <c r="E30" s="254"/>
      <c r="F30" s="254"/>
      <c r="G30" s="254"/>
      <c r="H30" s="254"/>
      <c r="I30" s="254"/>
      <c r="J30" s="254"/>
      <c r="K30" s="254"/>
      <c r="L30" s="254"/>
      <c r="M30" s="254"/>
      <c r="N30" s="254"/>
      <c r="O30" s="254"/>
      <c r="P30" s="254"/>
      <c r="Q30" s="254"/>
      <c r="R30" s="254"/>
      <c r="S30" s="254"/>
      <c r="T30" s="254"/>
      <c r="U30" s="254"/>
      <c r="V30" s="254"/>
      <c r="W30" s="253" t="s">
        <v>248</v>
      </c>
      <c r="X30" s="253"/>
      <c r="Y30" s="253"/>
      <c r="Z30" s="253"/>
      <c r="AA30" s="253"/>
      <c r="AB30" s="253"/>
    </row>
    <row r="31" spans="1:28" ht="22.5" customHeight="1">
      <c r="A31" s="169">
        <v>1</v>
      </c>
      <c r="B31" s="269"/>
      <c r="C31" s="269"/>
      <c r="D31" s="269"/>
      <c r="E31" s="269"/>
      <c r="F31" s="269"/>
      <c r="G31" s="269"/>
      <c r="H31" s="269"/>
      <c r="I31" s="269"/>
      <c r="J31" s="269"/>
      <c r="K31" s="269"/>
      <c r="L31" s="269"/>
      <c r="M31" s="269"/>
      <c r="N31" s="269"/>
      <c r="O31" s="269"/>
      <c r="P31" s="269"/>
      <c r="Q31" s="269"/>
      <c r="R31" s="269"/>
      <c r="S31" s="269"/>
      <c r="T31" s="269"/>
      <c r="U31" s="269"/>
      <c r="V31" s="269"/>
      <c r="W31" s="270"/>
      <c r="X31" s="270"/>
      <c r="Y31" s="270"/>
      <c r="Z31" s="270"/>
      <c r="AA31" s="270"/>
      <c r="AB31" s="270"/>
    </row>
    <row r="32" spans="1:28" ht="22.5" customHeight="1">
      <c r="A32" s="169">
        <v>2</v>
      </c>
      <c r="B32" s="269"/>
      <c r="C32" s="269"/>
      <c r="D32" s="269"/>
      <c r="E32" s="269"/>
      <c r="F32" s="269"/>
      <c r="G32" s="269"/>
      <c r="H32" s="269"/>
      <c r="I32" s="269"/>
      <c r="J32" s="269"/>
      <c r="K32" s="269"/>
      <c r="L32" s="269"/>
      <c r="M32" s="269"/>
      <c r="N32" s="269"/>
      <c r="O32" s="269"/>
      <c r="P32" s="269"/>
      <c r="Q32" s="269"/>
      <c r="R32" s="269"/>
      <c r="S32" s="269"/>
      <c r="T32" s="269"/>
      <c r="U32" s="269"/>
      <c r="V32" s="269"/>
      <c r="W32" s="270"/>
      <c r="X32" s="270"/>
      <c r="Y32" s="270"/>
      <c r="Z32" s="270"/>
      <c r="AA32" s="270"/>
      <c r="AB32" s="270"/>
    </row>
    <row r="33" spans="1:28" ht="22.5" customHeight="1">
      <c r="A33" s="169">
        <v>3</v>
      </c>
      <c r="B33" s="269"/>
      <c r="C33" s="269"/>
      <c r="D33" s="269"/>
      <c r="E33" s="269"/>
      <c r="F33" s="269"/>
      <c r="G33" s="269"/>
      <c r="H33" s="269"/>
      <c r="I33" s="269"/>
      <c r="J33" s="269"/>
      <c r="K33" s="269"/>
      <c r="L33" s="269"/>
      <c r="M33" s="269"/>
      <c r="N33" s="269"/>
      <c r="O33" s="269"/>
      <c r="P33" s="269"/>
      <c r="Q33" s="269"/>
      <c r="R33" s="269"/>
      <c r="S33" s="269"/>
      <c r="T33" s="269"/>
      <c r="U33" s="269"/>
      <c r="V33" s="269"/>
      <c r="W33" s="270"/>
      <c r="X33" s="270"/>
      <c r="Y33" s="270"/>
      <c r="Z33" s="270"/>
      <c r="AA33" s="270"/>
      <c r="AB33" s="270"/>
    </row>
    <row r="34" spans="1:28" ht="6" customHeight="1">
      <c r="F34" s="22"/>
      <c r="S34" s="1"/>
    </row>
    <row r="35" spans="1:28">
      <c r="A35" s="58" t="s">
        <v>251</v>
      </c>
      <c r="B35" s="58"/>
      <c r="C35" s="58"/>
      <c r="D35" s="58"/>
      <c r="E35" s="58"/>
      <c r="F35" s="58"/>
      <c r="G35" s="1"/>
      <c r="H35" s="1"/>
      <c r="I35" s="58"/>
      <c r="J35" s="1"/>
      <c r="K35" s="58"/>
      <c r="L35" s="58"/>
      <c r="M35" s="58"/>
      <c r="N35" s="58"/>
      <c r="O35" s="58"/>
      <c r="P35" s="58"/>
      <c r="Q35" s="58"/>
      <c r="R35" s="1"/>
      <c r="S35" s="1"/>
    </row>
    <row r="36" spans="1:28">
      <c r="A36" s="58"/>
      <c r="B36" s="63" t="s">
        <v>252</v>
      </c>
      <c r="C36" s="58"/>
      <c r="D36" s="58"/>
      <c r="E36" s="58"/>
      <c r="F36" s="58"/>
      <c r="G36" s="1"/>
      <c r="H36" s="1"/>
      <c r="I36" s="58"/>
      <c r="J36" s="1"/>
      <c r="K36" s="58"/>
      <c r="L36" s="58"/>
      <c r="M36" s="58"/>
      <c r="N36" s="58"/>
      <c r="O36" s="58"/>
      <c r="P36" s="58"/>
      <c r="Q36" s="58"/>
      <c r="R36" s="1"/>
      <c r="S36" s="1"/>
    </row>
    <row r="37" spans="1:28" ht="21" customHeight="1">
      <c r="A37" s="166"/>
      <c r="B37" s="254" t="s">
        <v>48</v>
      </c>
      <c r="C37" s="254"/>
      <c r="D37" s="254"/>
      <c r="E37" s="254"/>
      <c r="F37" s="254"/>
      <c r="G37" s="254"/>
      <c r="H37" s="254"/>
      <c r="I37" s="254"/>
      <c r="J37" s="254"/>
      <c r="K37" s="254"/>
      <c r="L37" s="254"/>
      <c r="M37" s="254"/>
      <c r="N37" s="254"/>
      <c r="O37" s="254"/>
      <c r="P37" s="254"/>
      <c r="Q37" s="254"/>
      <c r="R37" s="254"/>
      <c r="S37" s="254"/>
      <c r="T37" s="253" t="s">
        <v>69</v>
      </c>
      <c r="U37" s="253"/>
      <c r="V37" s="253"/>
      <c r="W37" s="253"/>
      <c r="X37" s="253"/>
      <c r="Y37" s="253" t="s">
        <v>52</v>
      </c>
      <c r="Z37" s="253"/>
      <c r="AA37" s="253"/>
      <c r="AB37" s="253"/>
    </row>
    <row r="38" spans="1:28" ht="22.5" customHeight="1">
      <c r="A38" s="169">
        <v>1</v>
      </c>
      <c r="B38" s="254"/>
      <c r="C38" s="254"/>
      <c r="D38" s="254"/>
      <c r="E38" s="254"/>
      <c r="F38" s="254"/>
      <c r="G38" s="254"/>
      <c r="H38" s="254"/>
      <c r="I38" s="254"/>
      <c r="J38" s="254"/>
      <c r="K38" s="254"/>
      <c r="L38" s="254"/>
      <c r="M38" s="254"/>
      <c r="N38" s="254"/>
      <c r="O38" s="254"/>
      <c r="P38" s="254"/>
      <c r="Q38" s="254"/>
      <c r="R38" s="254"/>
      <c r="S38" s="254"/>
      <c r="T38" s="271"/>
      <c r="U38" s="271"/>
      <c r="V38" s="271"/>
      <c r="W38" s="271"/>
      <c r="X38" s="271"/>
      <c r="Y38" s="272"/>
      <c r="Z38" s="272"/>
      <c r="AA38" s="272"/>
      <c r="AB38" s="272"/>
    </row>
    <row r="39" spans="1:28" ht="22.5" customHeight="1">
      <c r="A39" s="169">
        <v>2</v>
      </c>
      <c r="B39" s="254"/>
      <c r="C39" s="254"/>
      <c r="D39" s="254"/>
      <c r="E39" s="254"/>
      <c r="F39" s="254"/>
      <c r="G39" s="254"/>
      <c r="H39" s="254"/>
      <c r="I39" s="254"/>
      <c r="J39" s="254"/>
      <c r="K39" s="254"/>
      <c r="L39" s="254"/>
      <c r="M39" s="254"/>
      <c r="N39" s="254"/>
      <c r="O39" s="254"/>
      <c r="P39" s="254"/>
      <c r="Q39" s="254"/>
      <c r="R39" s="254"/>
      <c r="S39" s="254"/>
      <c r="T39" s="271"/>
      <c r="U39" s="271"/>
      <c r="V39" s="271"/>
      <c r="W39" s="271"/>
      <c r="X39" s="271"/>
      <c r="Y39" s="272"/>
      <c r="Z39" s="272"/>
      <c r="AA39" s="272"/>
      <c r="AB39" s="272"/>
    </row>
    <row r="40" spans="1:28" ht="22.5" customHeight="1">
      <c r="A40" s="169">
        <v>3</v>
      </c>
      <c r="B40" s="254"/>
      <c r="C40" s="254"/>
      <c r="D40" s="254"/>
      <c r="E40" s="254"/>
      <c r="F40" s="254"/>
      <c r="G40" s="254"/>
      <c r="H40" s="254"/>
      <c r="I40" s="254"/>
      <c r="J40" s="254"/>
      <c r="K40" s="254"/>
      <c r="L40" s="254"/>
      <c r="M40" s="254"/>
      <c r="N40" s="254"/>
      <c r="O40" s="254"/>
      <c r="P40" s="254"/>
      <c r="Q40" s="254"/>
      <c r="R40" s="254"/>
      <c r="S40" s="254"/>
      <c r="T40" s="271"/>
      <c r="U40" s="271"/>
      <c r="V40" s="271"/>
      <c r="W40" s="271"/>
      <c r="X40" s="271"/>
      <c r="Y40" s="272"/>
      <c r="Z40" s="272"/>
      <c r="AA40" s="272"/>
      <c r="AB40" s="272"/>
    </row>
    <row r="41" spans="1:28" ht="6" customHeight="1">
      <c r="F41" s="22"/>
      <c r="S41" s="1"/>
    </row>
    <row r="42" spans="1:28">
      <c r="A42" s="58" t="s">
        <v>279</v>
      </c>
      <c r="B42" s="58"/>
      <c r="C42" s="58"/>
      <c r="D42" s="58"/>
      <c r="E42" s="58"/>
      <c r="F42" s="58"/>
      <c r="G42" s="1"/>
      <c r="H42" s="1"/>
      <c r="I42" s="58"/>
      <c r="J42" s="1"/>
      <c r="K42" s="58"/>
      <c r="L42" s="58"/>
      <c r="M42" s="58"/>
      <c r="N42" s="58"/>
      <c r="O42" s="58"/>
      <c r="P42" s="58"/>
      <c r="Q42" s="58"/>
      <c r="R42" s="1"/>
      <c r="S42" s="1"/>
    </row>
    <row r="43" spans="1:28">
      <c r="A43" s="58"/>
      <c r="B43" s="63" t="s">
        <v>280</v>
      </c>
      <c r="C43" s="58"/>
      <c r="D43" s="58"/>
      <c r="E43" s="58"/>
      <c r="F43" s="58"/>
      <c r="G43" s="1"/>
      <c r="H43" s="1"/>
      <c r="I43" s="58"/>
      <c r="J43" s="1"/>
      <c r="K43" s="58"/>
      <c r="L43" s="58"/>
      <c r="M43" s="58"/>
      <c r="N43" s="58"/>
      <c r="O43" s="58"/>
      <c r="P43" s="58"/>
      <c r="Q43" s="58"/>
      <c r="R43" s="1"/>
      <c r="S43" s="1"/>
    </row>
    <row r="44" spans="1:28" ht="21" customHeight="1">
      <c r="A44" s="166"/>
      <c r="B44" s="244" t="s">
        <v>48</v>
      </c>
      <c r="C44" s="245"/>
      <c r="D44" s="245"/>
      <c r="E44" s="245"/>
      <c r="F44" s="245"/>
      <c r="G44" s="245"/>
      <c r="H44" s="245"/>
      <c r="I44" s="245"/>
      <c r="J44" s="245"/>
      <c r="K44" s="245"/>
      <c r="L44" s="245"/>
      <c r="M44" s="245"/>
      <c r="N44" s="245"/>
      <c r="O44" s="245"/>
      <c r="P44" s="245"/>
      <c r="Q44" s="245"/>
      <c r="R44" s="245"/>
      <c r="S44" s="245"/>
      <c r="T44" s="245"/>
      <c r="U44" s="234"/>
      <c r="V44" s="246" t="s">
        <v>52</v>
      </c>
      <c r="W44" s="247"/>
      <c r="X44" s="247"/>
      <c r="Y44" s="247"/>
      <c r="Z44" s="247"/>
      <c r="AA44" s="247"/>
      <c r="AB44" s="248"/>
    </row>
    <row r="45" spans="1:28" ht="22.5" customHeight="1">
      <c r="A45" s="169">
        <v>1</v>
      </c>
      <c r="B45" s="244"/>
      <c r="C45" s="245"/>
      <c r="D45" s="245"/>
      <c r="E45" s="245"/>
      <c r="F45" s="245"/>
      <c r="G45" s="245"/>
      <c r="H45" s="245"/>
      <c r="I45" s="245"/>
      <c r="J45" s="245"/>
      <c r="K45" s="245"/>
      <c r="L45" s="245"/>
      <c r="M45" s="245"/>
      <c r="N45" s="245"/>
      <c r="O45" s="245"/>
      <c r="P45" s="245"/>
      <c r="Q45" s="245"/>
      <c r="R45" s="245"/>
      <c r="S45" s="245"/>
      <c r="T45" s="245"/>
      <c r="U45" s="234"/>
      <c r="V45" s="249"/>
      <c r="W45" s="250"/>
      <c r="X45" s="250"/>
      <c r="Y45" s="250"/>
      <c r="Z45" s="250"/>
      <c r="AA45" s="250"/>
      <c r="AB45" s="251"/>
    </row>
    <row r="46" spans="1:28" ht="11.25" customHeight="1"/>
    <row r="47" spans="1:28" s="2" customFormat="1" ht="11.25">
      <c r="A47" s="63" t="s">
        <v>281</v>
      </c>
      <c r="B47" s="168"/>
      <c r="C47" s="168"/>
      <c r="D47" s="168"/>
      <c r="E47" s="168"/>
      <c r="F47" s="168"/>
      <c r="G47" s="168"/>
      <c r="H47" s="168"/>
      <c r="I47" s="168"/>
      <c r="J47" s="168"/>
      <c r="K47" s="168"/>
      <c r="L47" s="168"/>
      <c r="M47" s="168"/>
      <c r="N47" s="168"/>
      <c r="O47" s="168"/>
      <c r="P47" s="168"/>
      <c r="Q47" s="168"/>
      <c r="R47" s="168"/>
      <c r="S47" s="168"/>
    </row>
    <row r="48" spans="1:28" s="2" customFormat="1" ht="11.25">
      <c r="A48" s="63" t="s">
        <v>282</v>
      </c>
      <c r="B48" s="168"/>
      <c r="C48" s="168"/>
      <c r="D48" s="168"/>
      <c r="E48" s="168"/>
      <c r="F48" s="168"/>
      <c r="G48" s="168"/>
      <c r="H48" s="168"/>
      <c r="I48" s="168"/>
      <c r="J48" s="168"/>
      <c r="K48" s="168"/>
      <c r="L48" s="168"/>
      <c r="M48" s="168"/>
      <c r="N48" s="168"/>
      <c r="O48" s="168"/>
      <c r="P48" s="168"/>
      <c r="Q48" s="168"/>
      <c r="R48" s="168"/>
      <c r="S48" s="168"/>
    </row>
    <row r="49" spans="1:28" ht="13.5" customHeight="1">
      <c r="A49" s="243" t="s">
        <v>283</v>
      </c>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row>
    <row r="50" spans="1:28">
      <c r="A50" s="243"/>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row>
    <row r="51" spans="1:28">
      <c r="A51" s="243"/>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row>
  </sheetData>
  <mergeCells count="60">
    <mergeCell ref="B40:S40"/>
    <mergeCell ref="T40:X40"/>
    <mergeCell ref="Y40:AB40"/>
    <mergeCell ref="B32:V32"/>
    <mergeCell ref="W32:AB32"/>
    <mergeCell ref="B33:V33"/>
    <mergeCell ref="W33:AB33"/>
    <mergeCell ref="B39:S39"/>
    <mergeCell ref="T39:X39"/>
    <mergeCell ref="Y39:AB39"/>
    <mergeCell ref="B37:S37"/>
    <mergeCell ref="T37:X37"/>
    <mergeCell ref="Y37:AB37"/>
    <mergeCell ref="B38:S38"/>
    <mergeCell ref="T38:X38"/>
    <mergeCell ref="Y38:AB38"/>
    <mergeCell ref="B30:V30"/>
    <mergeCell ref="W30:AB30"/>
    <mergeCell ref="B26:V26"/>
    <mergeCell ref="W26:AB26"/>
    <mergeCell ref="B31:V31"/>
    <mergeCell ref="W31:AB31"/>
    <mergeCell ref="B23:V23"/>
    <mergeCell ref="W23:AB23"/>
    <mergeCell ref="B24:V24"/>
    <mergeCell ref="W24:AB24"/>
    <mergeCell ref="B25:V25"/>
    <mergeCell ref="W25:AB25"/>
    <mergeCell ref="B20:V20"/>
    <mergeCell ref="W20:AB20"/>
    <mergeCell ref="B21:V21"/>
    <mergeCell ref="W21:AB21"/>
    <mergeCell ref="B22:V22"/>
    <mergeCell ref="W22:AB22"/>
    <mergeCell ref="B14:F14"/>
    <mergeCell ref="G14:S14"/>
    <mergeCell ref="T14:X14"/>
    <mergeCell ref="Y14:AB14"/>
    <mergeCell ref="B19:V19"/>
    <mergeCell ref="W19:AB19"/>
    <mergeCell ref="B12:F12"/>
    <mergeCell ref="G12:S12"/>
    <mergeCell ref="T12:X12"/>
    <mergeCell ref="Y12:AB12"/>
    <mergeCell ref="B13:F13"/>
    <mergeCell ref="G13:S13"/>
    <mergeCell ref="T13:X13"/>
    <mergeCell ref="Y13:AB13"/>
    <mergeCell ref="R1:AB1"/>
    <mergeCell ref="D4:Z5"/>
    <mergeCell ref="F7:P7"/>
    <mergeCell ref="B11:F11"/>
    <mergeCell ref="G11:S11"/>
    <mergeCell ref="T11:X11"/>
    <mergeCell ref="Y11:AB11"/>
    <mergeCell ref="A49:AB51"/>
    <mergeCell ref="B44:U44"/>
    <mergeCell ref="V44:AB44"/>
    <mergeCell ref="B45:U45"/>
    <mergeCell ref="V45:AB45"/>
  </mergeCells>
  <phoneticPr fontId="3"/>
  <dataValidations count="1">
    <dataValidation imeMode="off" allowBlank="1" showInputMessage="1" showErrorMessage="1" sqref="W30 X16:AA18 Y27:AB27 W19 Y12:Y14 X28:AA29 Y15:AB15 X35:AA36 Y37:AB40 X42:AA43 V44" xr:uid="{43DC7867-805F-42EB-A20E-4355A5C3A813}"/>
  </dataValidations>
  <printOptions horizontalCentered="1"/>
  <pageMargins left="0.78740157480314965" right="0.55118110236220474"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6"/>
  <sheetViews>
    <sheetView showGridLines="0" showZeros="0" tabSelected="1" topLeftCell="A19" zoomScaleNormal="100" workbookViewId="0">
      <selection activeCell="AD52" sqref="AD52:AF52"/>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7" t="s">
        <v>203</v>
      </c>
    </row>
    <row r="2" spans="1:33">
      <c r="A2" s="86"/>
      <c r="B2" s="86"/>
      <c r="C2" s="86"/>
      <c r="D2" s="86"/>
      <c r="E2" s="86"/>
      <c r="F2" s="86"/>
      <c r="G2" s="86"/>
      <c r="H2" s="86"/>
      <c r="I2" s="86"/>
      <c r="J2" s="86"/>
      <c r="K2" s="86"/>
      <c r="L2" s="86"/>
      <c r="M2" s="86"/>
      <c r="N2" s="86"/>
      <c r="O2" s="86"/>
      <c r="P2" s="86"/>
      <c r="Q2" s="86"/>
      <c r="R2" s="86"/>
      <c r="S2" s="81"/>
      <c r="T2" s="81"/>
      <c r="U2" s="81"/>
      <c r="V2" s="81"/>
      <c r="W2" s="81"/>
      <c r="X2" s="81"/>
      <c r="Y2" s="81"/>
      <c r="Z2" s="81"/>
      <c r="AA2" s="81"/>
      <c r="AB2" s="81"/>
      <c r="AC2" s="81"/>
      <c r="AD2" s="81"/>
      <c r="AE2" s="81"/>
      <c r="AF2" s="141"/>
      <c r="AG2" s="85" t="s">
        <v>204</v>
      </c>
    </row>
    <row r="3" spans="1:33" ht="9" customHeight="1">
      <c r="A3" s="58"/>
      <c r="B3" s="58"/>
      <c r="C3" s="58"/>
      <c r="D3" s="58"/>
      <c r="E3" s="58"/>
      <c r="F3" s="58"/>
      <c r="G3" s="58"/>
      <c r="H3" s="58"/>
      <c r="I3" s="58"/>
      <c r="J3" s="58"/>
      <c r="K3" s="58"/>
      <c r="L3" s="58"/>
      <c r="M3" s="58"/>
      <c r="N3" s="58"/>
      <c r="O3" s="58"/>
      <c r="P3" s="58"/>
      <c r="Q3" s="58"/>
      <c r="R3" s="58"/>
      <c r="S3" s="87"/>
    </row>
    <row r="4" spans="1:33" ht="13.5" customHeight="1">
      <c r="A4" s="58"/>
      <c r="B4" s="156" t="s">
        <v>288</v>
      </c>
      <c r="C4" s="1"/>
      <c r="D4" s="58"/>
      <c r="E4" s="58"/>
      <c r="F4" s="58"/>
      <c r="G4" s="58"/>
      <c r="H4" s="58"/>
      <c r="I4" s="58"/>
      <c r="J4" s="58"/>
      <c r="K4" s="58"/>
      <c r="L4" s="58"/>
      <c r="M4" s="58"/>
      <c r="N4" s="58"/>
      <c r="O4" s="58"/>
      <c r="P4" s="58"/>
      <c r="Q4" s="58"/>
      <c r="R4" s="58"/>
      <c r="S4" s="87"/>
    </row>
    <row r="5" spans="1:33" ht="13.5" customHeight="1">
      <c r="A5" s="58"/>
      <c r="B5" s="58"/>
      <c r="C5" s="58"/>
      <c r="D5" s="58"/>
      <c r="E5" s="58"/>
      <c r="F5" s="58"/>
      <c r="G5" s="58"/>
      <c r="H5" s="58"/>
      <c r="I5" s="58"/>
      <c r="J5" s="58"/>
      <c r="K5" s="58"/>
      <c r="L5" s="58"/>
      <c r="M5" s="58"/>
      <c r="N5" s="58"/>
      <c r="O5" s="58"/>
      <c r="P5" s="58"/>
      <c r="Q5" s="58"/>
      <c r="R5" s="58"/>
      <c r="S5" s="87"/>
    </row>
    <row r="6" spans="1:33" ht="15" customHeight="1">
      <c r="A6" s="58"/>
      <c r="B6" s="58"/>
      <c r="C6" s="335" t="s">
        <v>226</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7"/>
      <c r="AF6" s="111"/>
    </row>
    <row r="7" spans="1:33" ht="15" customHeight="1">
      <c r="A7" s="58"/>
      <c r="B7" s="58"/>
      <c r="C7" s="338"/>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40"/>
      <c r="AF7" s="111"/>
    </row>
    <row r="8" spans="1:33" ht="11.25" customHeight="1">
      <c r="A8" s="58"/>
      <c r="B8" s="58"/>
      <c r="C8" s="58"/>
      <c r="D8" s="58"/>
      <c r="E8" s="58"/>
      <c r="F8" s="89"/>
      <c r="G8" s="58"/>
      <c r="H8" s="58"/>
      <c r="I8" s="58"/>
      <c r="J8" s="58"/>
      <c r="K8" s="58"/>
      <c r="L8" s="58"/>
      <c r="M8" s="58"/>
      <c r="N8" s="58"/>
      <c r="O8" s="58"/>
      <c r="P8" s="58"/>
      <c r="Q8" s="58"/>
      <c r="R8" s="58"/>
      <c r="S8" s="58"/>
    </row>
    <row r="9" spans="1:33" ht="24" customHeight="1">
      <c r="A9" s="58"/>
      <c r="B9" s="314" t="s">
        <v>34</v>
      </c>
      <c r="C9" s="315"/>
      <c r="D9" s="316"/>
      <c r="E9" s="235">
        <f>'１'!F12</f>
        <v>0</v>
      </c>
      <c r="F9" s="236"/>
      <c r="G9" s="236"/>
      <c r="H9" s="236"/>
      <c r="I9" s="236"/>
      <c r="J9" s="236"/>
      <c r="K9" s="236"/>
      <c r="L9" s="236"/>
      <c r="M9" s="236"/>
      <c r="N9" s="236"/>
      <c r="O9" s="237"/>
      <c r="P9" s="96"/>
      <c r="Q9" s="91" t="s">
        <v>60</v>
      </c>
      <c r="R9" s="1"/>
      <c r="S9" s="58"/>
      <c r="X9" s="90"/>
      <c r="AD9" s="90"/>
    </row>
    <row r="10" spans="1:33" ht="9" customHeight="1">
      <c r="A10" s="58"/>
      <c r="B10" s="63"/>
      <c r="C10" s="63"/>
      <c r="D10" s="63"/>
      <c r="E10" s="58"/>
      <c r="F10" s="89"/>
      <c r="G10" s="58"/>
      <c r="H10" s="58"/>
      <c r="I10" s="58"/>
      <c r="J10" s="58"/>
      <c r="K10" s="58"/>
      <c r="L10" s="58"/>
      <c r="M10" s="58"/>
      <c r="N10" s="58"/>
      <c r="O10" s="58"/>
      <c r="P10" s="58"/>
      <c r="Q10" s="58"/>
      <c r="R10" s="58"/>
      <c r="S10" s="58"/>
    </row>
    <row r="11" spans="1:33" ht="10.5" customHeight="1">
      <c r="A11" s="58"/>
      <c r="B11" s="58"/>
      <c r="C11" s="58"/>
      <c r="D11" s="58"/>
      <c r="E11" s="58"/>
      <c r="F11" s="89"/>
      <c r="G11" s="58"/>
      <c r="H11" s="58"/>
      <c r="I11" s="58"/>
      <c r="J11" s="58"/>
      <c r="K11" s="58"/>
      <c r="L11" s="58"/>
      <c r="M11" s="58"/>
      <c r="N11" s="58"/>
      <c r="O11" s="58"/>
      <c r="P11" s="58"/>
      <c r="Q11" s="58"/>
      <c r="R11" s="58"/>
      <c r="S11" s="58"/>
    </row>
    <row r="12" spans="1:33" ht="15" customHeight="1">
      <c r="A12" s="58"/>
      <c r="B12" s="319"/>
      <c r="C12" s="320"/>
      <c r="D12" s="320"/>
      <c r="E12" s="320"/>
      <c r="F12" s="320"/>
      <c r="G12" s="320"/>
      <c r="H12" s="320"/>
      <c r="I12" s="320"/>
      <c r="J12" s="320"/>
      <c r="K12" s="320"/>
      <c r="L12" s="303" t="s">
        <v>11</v>
      </c>
      <c r="M12" s="317"/>
      <c r="N12" s="317"/>
      <c r="O12" s="317"/>
      <c r="P12" s="317"/>
      <c r="Q12" s="317"/>
      <c r="R12" s="317"/>
      <c r="S12" s="317"/>
      <c r="T12" s="318"/>
      <c r="U12" s="317" t="s">
        <v>57</v>
      </c>
      <c r="V12" s="317"/>
      <c r="W12" s="317"/>
      <c r="X12" s="317"/>
      <c r="Y12" s="317"/>
      <c r="Z12" s="317"/>
      <c r="AA12" s="317"/>
      <c r="AB12" s="317"/>
      <c r="AC12" s="318"/>
      <c r="AD12" s="303" t="s">
        <v>30</v>
      </c>
      <c r="AE12" s="304"/>
      <c r="AF12" s="305"/>
    </row>
    <row r="13" spans="1:33" ht="22.5" customHeight="1">
      <c r="A13" s="58"/>
      <c r="B13" s="321"/>
      <c r="C13" s="322"/>
      <c r="D13" s="322"/>
      <c r="E13" s="322"/>
      <c r="F13" s="322"/>
      <c r="G13" s="322"/>
      <c r="H13" s="322"/>
      <c r="I13" s="322"/>
      <c r="J13" s="322"/>
      <c r="K13" s="322"/>
      <c r="L13" s="308" t="s">
        <v>199</v>
      </c>
      <c r="M13" s="309"/>
      <c r="N13" s="310"/>
      <c r="O13" s="308" t="s">
        <v>200</v>
      </c>
      <c r="P13" s="309"/>
      <c r="Q13" s="310"/>
      <c r="R13" s="308" t="s">
        <v>71</v>
      </c>
      <c r="S13" s="309"/>
      <c r="T13" s="310"/>
      <c r="U13" s="308" t="s">
        <v>199</v>
      </c>
      <c r="V13" s="309"/>
      <c r="W13" s="310"/>
      <c r="X13" s="308" t="s">
        <v>200</v>
      </c>
      <c r="Y13" s="309"/>
      <c r="Z13" s="310"/>
      <c r="AA13" s="308" t="s">
        <v>71</v>
      </c>
      <c r="AB13" s="309"/>
      <c r="AC13" s="310"/>
      <c r="AD13" s="311" t="s">
        <v>72</v>
      </c>
      <c r="AE13" s="312"/>
      <c r="AF13" s="313"/>
    </row>
    <row r="14" spans="1:33" ht="16.5" customHeight="1">
      <c r="A14" s="58"/>
      <c r="B14" s="142" t="s">
        <v>73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row>
    <row r="15" spans="1:33" ht="16.5" customHeight="1">
      <c r="A15" s="58"/>
      <c r="B15" s="306" t="s">
        <v>74</v>
      </c>
      <c r="C15" s="307"/>
      <c r="D15" s="307"/>
      <c r="E15" s="307"/>
      <c r="F15" s="307"/>
      <c r="G15" s="307"/>
      <c r="H15" s="307"/>
      <c r="I15" s="307"/>
      <c r="J15" s="307"/>
      <c r="K15" s="307"/>
      <c r="L15" s="275"/>
      <c r="M15" s="276"/>
      <c r="N15" s="277"/>
      <c r="O15" s="278"/>
      <c r="P15" s="279"/>
      <c r="Q15" s="280"/>
      <c r="R15" s="275"/>
      <c r="S15" s="276"/>
      <c r="T15" s="277"/>
      <c r="U15" s="281"/>
      <c r="V15" s="276"/>
      <c r="W15" s="277"/>
      <c r="X15" s="278"/>
      <c r="Y15" s="279"/>
      <c r="Z15" s="280"/>
      <c r="AA15" s="281"/>
      <c r="AB15" s="276"/>
      <c r="AC15" s="277"/>
      <c r="AD15" s="282">
        <f>(L15*1.4)+(U15*1.4)</f>
        <v>0</v>
      </c>
      <c r="AE15" s="283"/>
      <c r="AF15" s="284"/>
    </row>
    <row r="16" spans="1:33" ht="16.5" customHeight="1">
      <c r="A16" s="58"/>
      <c r="B16" s="306" t="s">
        <v>75</v>
      </c>
      <c r="C16" s="307"/>
      <c r="D16" s="307"/>
      <c r="E16" s="307"/>
      <c r="F16" s="307"/>
      <c r="G16" s="307"/>
      <c r="H16" s="307"/>
      <c r="I16" s="307"/>
      <c r="J16" s="307"/>
      <c r="K16" s="307"/>
      <c r="L16" s="275">
        <v>2</v>
      </c>
      <c r="M16" s="276"/>
      <c r="N16" s="277"/>
      <c r="O16" s="278"/>
      <c r="P16" s="279"/>
      <c r="Q16" s="280"/>
      <c r="R16" s="275"/>
      <c r="S16" s="276"/>
      <c r="T16" s="277"/>
      <c r="U16" s="281"/>
      <c r="V16" s="276"/>
      <c r="W16" s="277"/>
      <c r="X16" s="278"/>
      <c r="Y16" s="279"/>
      <c r="Z16" s="280"/>
      <c r="AA16" s="281"/>
      <c r="AB16" s="276"/>
      <c r="AC16" s="277"/>
      <c r="AD16" s="282">
        <f t="shared" ref="AD16:AD20" si="0">(L16*1.4)+(U16*1.4)</f>
        <v>2.8</v>
      </c>
      <c r="AE16" s="283"/>
      <c r="AF16" s="284"/>
    </row>
    <row r="17" spans="1:32" ht="16.5" customHeight="1">
      <c r="A17" s="58"/>
      <c r="B17" s="306" t="s">
        <v>76</v>
      </c>
      <c r="C17" s="307"/>
      <c r="D17" s="307"/>
      <c r="E17" s="307"/>
      <c r="F17" s="307"/>
      <c r="G17" s="307"/>
      <c r="H17" s="307"/>
      <c r="I17" s="307"/>
      <c r="J17" s="307"/>
      <c r="K17" s="307"/>
      <c r="L17" s="275"/>
      <c r="M17" s="276"/>
      <c r="N17" s="277"/>
      <c r="O17" s="278"/>
      <c r="P17" s="279"/>
      <c r="Q17" s="280"/>
      <c r="R17" s="275"/>
      <c r="S17" s="276"/>
      <c r="T17" s="277"/>
      <c r="U17" s="281"/>
      <c r="V17" s="276"/>
      <c r="W17" s="277"/>
      <c r="X17" s="278"/>
      <c r="Y17" s="279"/>
      <c r="Z17" s="280"/>
      <c r="AA17" s="281"/>
      <c r="AB17" s="276"/>
      <c r="AC17" s="277"/>
      <c r="AD17" s="282">
        <f t="shared" si="0"/>
        <v>0</v>
      </c>
      <c r="AE17" s="283"/>
      <c r="AF17" s="284"/>
    </row>
    <row r="18" spans="1:32" ht="16.5" customHeight="1">
      <c r="A18" s="58"/>
      <c r="B18" s="306" t="s">
        <v>77</v>
      </c>
      <c r="C18" s="307"/>
      <c r="D18" s="307"/>
      <c r="E18" s="307"/>
      <c r="F18" s="307"/>
      <c r="G18" s="307"/>
      <c r="H18" s="307"/>
      <c r="I18" s="307"/>
      <c r="J18" s="307"/>
      <c r="K18" s="307"/>
      <c r="L18" s="275"/>
      <c r="M18" s="276"/>
      <c r="N18" s="277"/>
      <c r="O18" s="278"/>
      <c r="P18" s="279"/>
      <c r="Q18" s="280"/>
      <c r="R18" s="275"/>
      <c r="S18" s="276"/>
      <c r="T18" s="277"/>
      <c r="U18" s="281"/>
      <c r="V18" s="276"/>
      <c r="W18" s="277"/>
      <c r="X18" s="278"/>
      <c r="Y18" s="279"/>
      <c r="Z18" s="280"/>
      <c r="AA18" s="281"/>
      <c r="AB18" s="276"/>
      <c r="AC18" s="277"/>
      <c r="AD18" s="282">
        <f t="shared" si="0"/>
        <v>0</v>
      </c>
      <c r="AE18" s="283"/>
      <c r="AF18" s="284"/>
    </row>
    <row r="19" spans="1:32" ht="16.5" customHeight="1">
      <c r="A19" s="58"/>
      <c r="B19" s="306" t="s">
        <v>78</v>
      </c>
      <c r="C19" s="307"/>
      <c r="D19" s="307"/>
      <c r="E19" s="307"/>
      <c r="F19" s="307"/>
      <c r="G19" s="307"/>
      <c r="H19" s="307"/>
      <c r="I19" s="307"/>
      <c r="J19" s="307"/>
      <c r="K19" s="307"/>
      <c r="L19" s="275"/>
      <c r="M19" s="276"/>
      <c r="N19" s="277"/>
      <c r="O19" s="278"/>
      <c r="P19" s="279"/>
      <c r="Q19" s="280"/>
      <c r="R19" s="275"/>
      <c r="S19" s="276"/>
      <c r="T19" s="277"/>
      <c r="U19" s="281"/>
      <c r="V19" s="276"/>
      <c r="W19" s="277"/>
      <c r="X19" s="278"/>
      <c r="Y19" s="279"/>
      <c r="Z19" s="280"/>
      <c r="AA19" s="281"/>
      <c r="AB19" s="276"/>
      <c r="AC19" s="277"/>
      <c r="AD19" s="282">
        <f t="shared" si="0"/>
        <v>0</v>
      </c>
      <c r="AE19" s="283"/>
      <c r="AF19" s="284"/>
    </row>
    <row r="20" spans="1:32" ht="16.5" customHeight="1">
      <c r="A20" s="58"/>
      <c r="B20" s="324" t="s">
        <v>79</v>
      </c>
      <c r="C20" s="325"/>
      <c r="D20" s="325"/>
      <c r="E20" s="325"/>
      <c r="F20" s="325"/>
      <c r="G20" s="325"/>
      <c r="H20" s="325"/>
      <c r="I20" s="325"/>
      <c r="J20" s="325"/>
      <c r="K20" s="325"/>
      <c r="L20" s="275"/>
      <c r="M20" s="276"/>
      <c r="N20" s="277"/>
      <c r="O20" s="278"/>
      <c r="P20" s="279"/>
      <c r="Q20" s="280"/>
      <c r="R20" s="275"/>
      <c r="S20" s="276"/>
      <c r="T20" s="277"/>
      <c r="U20" s="281"/>
      <c r="V20" s="276"/>
      <c r="W20" s="277"/>
      <c r="X20" s="278"/>
      <c r="Y20" s="279"/>
      <c r="Z20" s="280"/>
      <c r="AA20" s="281"/>
      <c r="AB20" s="276"/>
      <c r="AC20" s="277"/>
      <c r="AD20" s="282">
        <f t="shared" si="0"/>
        <v>0</v>
      </c>
      <c r="AE20" s="283"/>
      <c r="AF20" s="284"/>
    </row>
    <row r="21" spans="1:32" ht="16.5" customHeight="1">
      <c r="A21" s="58"/>
      <c r="B21" s="149" t="s">
        <v>80</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5"/>
    </row>
    <row r="22" spans="1:32" ht="16.5" customHeight="1">
      <c r="A22" s="58"/>
      <c r="B22" s="306" t="s">
        <v>81</v>
      </c>
      <c r="C22" s="323"/>
      <c r="D22" s="323"/>
      <c r="E22" s="323"/>
      <c r="F22" s="323"/>
      <c r="G22" s="323"/>
      <c r="H22" s="323"/>
      <c r="I22" s="323"/>
      <c r="J22" s="145"/>
      <c r="K22" s="146"/>
      <c r="L22" s="275"/>
      <c r="M22" s="276"/>
      <c r="N22" s="277"/>
      <c r="O22" s="275"/>
      <c r="P22" s="276"/>
      <c r="Q22" s="277"/>
      <c r="R22" s="275"/>
      <c r="S22" s="276"/>
      <c r="T22" s="277"/>
      <c r="U22" s="281"/>
      <c r="V22" s="276"/>
      <c r="W22" s="277"/>
      <c r="X22" s="275"/>
      <c r="Y22" s="276"/>
      <c r="Z22" s="277"/>
      <c r="AA22" s="281"/>
      <c r="AB22" s="276"/>
      <c r="AC22" s="277"/>
      <c r="AD22" s="282">
        <f>(L22-O22)*1+O22*1.4+(U22-X22)*1+X22*1.4</f>
        <v>0</v>
      </c>
      <c r="AE22" s="283"/>
      <c r="AF22" s="284"/>
    </row>
    <row r="23" spans="1:32" ht="16.5" customHeight="1">
      <c r="A23" s="58"/>
      <c r="B23" s="306" t="s">
        <v>82</v>
      </c>
      <c r="C23" s="323"/>
      <c r="D23" s="323"/>
      <c r="E23" s="323"/>
      <c r="F23" s="323"/>
      <c r="G23" s="323"/>
      <c r="H23" s="323"/>
      <c r="I23" s="323"/>
      <c r="J23" s="145"/>
      <c r="K23" s="146"/>
      <c r="L23" s="275"/>
      <c r="M23" s="276"/>
      <c r="N23" s="277"/>
      <c r="O23" s="275"/>
      <c r="P23" s="276"/>
      <c r="Q23" s="277"/>
      <c r="R23" s="275"/>
      <c r="S23" s="276"/>
      <c r="T23" s="277"/>
      <c r="U23" s="281"/>
      <c r="V23" s="276"/>
      <c r="W23" s="277"/>
      <c r="X23" s="275"/>
      <c r="Y23" s="276"/>
      <c r="Z23" s="277"/>
      <c r="AA23" s="281"/>
      <c r="AB23" s="276"/>
      <c r="AC23" s="277"/>
      <c r="AD23" s="282">
        <f t="shared" ref="AD23:AD26" si="1">(L23-O23)*1+O23*1.4+(U23-X23)*1+X23*1.4</f>
        <v>0</v>
      </c>
      <c r="AE23" s="283"/>
      <c r="AF23" s="284"/>
    </row>
    <row r="24" spans="1:32" ht="16.5" customHeight="1">
      <c r="A24" s="58"/>
      <c r="B24" s="149" t="s">
        <v>83</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5"/>
    </row>
    <row r="25" spans="1:32" ht="22.5" customHeight="1">
      <c r="A25" s="58"/>
      <c r="B25" s="326" t="s">
        <v>169</v>
      </c>
      <c r="C25" s="327"/>
      <c r="D25" s="327"/>
      <c r="E25" s="327"/>
      <c r="F25" s="327"/>
      <c r="G25" s="327"/>
      <c r="H25" s="327"/>
      <c r="I25" s="327"/>
      <c r="J25" s="327"/>
      <c r="K25" s="327"/>
      <c r="L25" s="275"/>
      <c r="M25" s="276"/>
      <c r="N25" s="277"/>
      <c r="O25" s="275"/>
      <c r="P25" s="276"/>
      <c r="Q25" s="277"/>
      <c r="R25" s="275"/>
      <c r="S25" s="276"/>
      <c r="T25" s="277"/>
      <c r="U25" s="281"/>
      <c r="V25" s="276"/>
      <c r="W25" s="277"/>
      <c r="X25" s="275"/>
      <c r="Y25" s="276"/>
      <c r="Z25" s="277"/>
      <c r="AA25" s="281"/>
      <c r="AB25" s="276"/>
      <c r="AC25" s="277"/>
      <c r="AD25" s="282">
        <f t="shared" si="1"/>
        <v>0</v>
      </c>
      <c r="AE25" s="283"/>
      <c r="AF25" s="284"/>
    </row>
    <row r="26" spans="1:32" ht="16.5" customHeight="1">
      <c r="A26" s="58"/>
      <c r="B26" s="288" t="s">
        <v>84</v>
      </c>
      <c r="C26" s="289"/>
      <c r="D26" s="289"/>
      <c r="E26" s="289"/>
      <c r="F26" s="289"/>
      <c r="G26" s="289"/>
      <c r="H26" s="289"/>
      <c r="I26" s="289"/>
      <c r="J26" s="289"/>
      <c r="K26" s="290"/>
      <c r="L26" s="275"/>
      <c r="M26" s="276"/>
      <c r="N26" s="277"/>
      <c r="O26" s="275"/>
      <c r="P26" s="276"/>
      <c r="Q26" s="277"/>
      <c r="R26" s="275"/>
      <c r="S26" s="276"/>
      <c r="T26" s="277"/>
      <c r="U26" s="281"/>
      <c r="V26" s="276"/>
      <c r="W26" s="277"/>
      <c r="X26" s="275"/>
      <c r="Y26" s="276"/>
      <c r="Z26" s="277"/>
      <c r="AA26" s="281"/>
      <c r="AB26" s="276"/>
      <c r="AC26" s="277"/>
      <c r="AD26" s="282">
        <f t="shared" si="1"/>
        <v>0</v>
      </c>
      <c r="AE26" s="283"/>
      <c r="AF26" s="284"/>
    </row>
    <row r="27" spans="1:32" ht="16.5" customHeight="1">
      <c r="A27" s="58"/>
      <c r="B27" s="291" t="s">
        <v>310</v>
      </c>
      <c r="C27" s="292"/>
      <c r="D27" s="292"/>
      <c r="E27" s="292"/>
      <c r="F27" s="292"/>
      <c r="G27" s="292"/>
      <c r="H27" s="292"/>
      <c r="I27" s="292"/>
      <c r="J27" s="292"/>
      <c r="K27" s="293"/>
      <c r="L27" s="275"/>
      <c r="M27" s="276"/>
      <c r="N27" s="277"/>
      <c r="O27" s="275"/>
      <c r="P27" s="276"/>
      <c r="Q27" s="277"/>
      <c r="R27" s="275"/>
      <c r="S27" s="276"/>
      <c r="T27" s="277"/>
      <c r="U27" s="281"/>
      <c r="V27" s="276"/>
      <c r="W27" s="277"/>
      <c r="X27" s="275"/>
      <c r="Y27" s="276"/>
      <c r="Z27" s="277"/>
      <c r="AA27" s="281"/>
      <c r="AB27" s="276"/>
      <c r="AC27" s="277"/>
      <c r="AD27" s="282">
        <f t="shared" ref="AD27:AD28" si="2">(L27-O27)*1+O27*1.4+(U27-X27)*1+X27*1.4</f>
        <v>0</v>
      </c>
      <c r="AE27" s="283"/>
      <c r="AF27" s="284"/>
    </row>
    <row r="28" spans="1:32" ht="16.5" customHeight="1">
      <c r="A28" s="58"/>
      <c r="B28" s="294" t="s">
        <v>309</v>
      </c>
      <c r="C28" s="295"/>
      <c r="D28" s="295"/>
      <c r="E28" s="295"/>
      <c r="F28" s="295"/>
      <c r="G28" s="295"/>
      <c r="H28" s="295"/>
      <c r="I28" s="295"/>
      <c r="J28" s="295"/>
      <c r="K28" s="296"/>
      <c r="L28" s="275"/>
      <c r="M28" s="276"/>
      <c r="N28" s="277"/>
      <c r="O28" s="275"/>
      <c r="P28" s="276"/>
      <c r="Q28" s="277"/>
      <c r="R28" s="275"/>
      <c r="S28" s="276"/>
      <c r="T28" s="277"/>
      <c r="U28" s="281"/>
      <c r="V28" s="276"/>
      <c r="W28" s="277"/>
      <c r="X28" s="275"/>
      <c r="Y28" s="276"/>
      <c r="Z28" s="277"/>
      <c r="AA28" s="281"/>
      <c r="AB28" s="276"/>
      <c r="AC28" s="277"/>
      <c r="AD28" s="282">
        <f t="shared" si="2"/>
        <v>0</v>
      </c>
      <c r="AE28" s="283"/>
      <c r="AF28" s="284"/>
    </row>
    <row r="29" spans="1:32" ht="16.5" customHeight="1">
      <c r="A29" s="58"/>
      <c r="B29" s="149" t="s">
        <v>85</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5"/>
    </row>
    <row r="30" spans="1:32" ht="16.5" customHeight="1">
      <c r="A30" s="58"/>
      <c r="B30" s="306" t="s">
        <v>86</v>
      </c>
      <c r="C30" s="323"/>
      <c r="D30" s="323"/>
      <c r="E30" s="323"/>
      <c r="F30" s="323"/>
      <c r="G30" s="323"/>
      <c r="H30" s="323"/>
      <c r="I30" s="323"/>
      <c r="J30" s="145"/>
      <c r="K30" s="145"/>
      <c r="L30" s="275"/>
      <c r="M30" s="276"/>
      <c r="N30" s="277"/>
      <c r="O30" s="278"/>
      <c r="P30" s="279"/>
      <c r="Q30" s="280"/>
      <c r="R30" s="275"/>
      <c r="S30" s="276"/>
      <c r="T30" s="277"/>
      <c r="U30" s="281"/>
      <c r="V30" s="276"/>
      <c r="W30" s="277"/>
      <c r="X30" s="278"/>
      <c r="Y30" s="279"/>
      <c r="Z30" s="280"/>
      <c r="AA30" s="281"/>
      <c r="AB30" s="276"/>
      <c r="AC30" s="277"/>
      <c r="AD30" s="282">
        <f>L30+U30</f>
        <v>0</v>
      </c>
      <c r="AE30" s="283"/>
      <c r="AF30" s="284"/>
    </row>
    <row r="31" spans="1:32" ht="16.5" customHeight="1">
      <c r="A31" s="58"/>
      <c r="B31" s="306" t="s">
        <v>87</v>
      </c>
      <c r="C31" s="307"/>
      <c r="D31" s="307"/>
      <c r="E31" s="307"/>
      <c r="F31" s="307"/>
      <c r="G31" s="307"/>
      <c r="H31" s="307"/>
      <c r="I31" s="307"/>
      <c r="J31" s="307"/>
      <c r="K31" s="307"/>
      <c r="L31" s="328"/>
      <c r="M31" s="329"/>
      <c r="N31" s="330"/>
      <c r="O31" s="278"/>
      <c r="P31" s="279"/>
      <c r="Q31" s="280"/>
      <c r="R31" s="328"/>
      <c r="S31" s="329"/>
      <c r="T31" s="330"/>
      <c r="U31" s="328"/>
      <c r="V31" s="329"/>
      <c r="W31" s="330"/>
      <c r="X31" s="278"/>
      <c r="Y31" s="279"/>
      <c r="Z31" s="280"/>
      <c r="AA31" s="281"/>
      <c r="AB31" s="276"/>
      <c r="AC31" s="277"/>
      <c r="AD31" s="282">
        <f t="shared" ref="AD31:AD32" si="3">L31+U31</f>
        <v>0</v>
      </c>
      <c r="AE31" s="283"/>
      <c r="AF31" s="284"/>
    </row>
    <row r="32" spans="1:32" ht="16.5" customHeight="1">
      <c r="A32" s="58"/>
      <c r="B32" s="306" t="s">
        <v>88</v>
      </c>
      <c r="C32" s="323"/>
      <c r="D32" s="323"/>
      <c r="E32" s="323"/>
      <c r="F32" s="323"/>
      <c r="G32" s="323"/>
      <c r="H32" s="323"/>
      <c r="I32" s="323"/>
      <c r="J32" s="145"/>
      <c r="K32" s="145"/>
      <c r="L32" s="275"/>
      <c r="M32" s="276"/>
      <c r="N32" s="277"/>
      <c r="O32" s="278"/>
      <c r="P32" s="279"/>
      <c r="Q32" s="280"/>
      <c r="R32" s="275"/>
      <c r="S32" s="276"/>
      <c r="T32" s="277"/>
      <c r="U32" s="281"/>
      <c r="V32" s="276"/>
      <c r="W32" s="277"/>
      <c r="X32" s="278"/>
      <c r="Y32" s="279"/>
      <c r="Z32" s="280"/>
      <c r="AA32" s="281"/>
      <c r="AB32" s="276"/>
      <c r="AC32" s="277"/>
      <c r="AD32" s="282">
        <f t="shared" si="3"/>
        <v>0</v>
      </c>
      <c r="AE32" s="283"/>
      <c r="AF32" s="284"/>
    </row>
    <row r="33" spans="1:32" ht="16.5" customHeight="1">
      <c r="A33" s="58"/>
      <c r="B33" s="149" t="s">
        <v>89</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5"/>
    </row>
    <row r="34" spans="1:32" ht="16.5" customHeight="1">
      <c r="A34" s="58"/>
      <c r="B34" s="306" t="s">
        <v>90</v>
      </c>
      <c r="C34" s="323"/>
      <c r="D34" s="323"/>
      <c r="E34" s="323"/>
      <c r="F34" s="323"/>
      <c r="G34" s="323"/>
      <c r="H34" s="323"/>
      <c r="I34" s="323"/>
      <c r="J34" s="145"/>
      <c r="K34" s="146"/>
      <c r="L34" s="275"/>
      <c r="M34" s="276"/>
      <c r="N34" s="277"/>
      <c r="O34" s="278"/>
      <c r="P34" s="279"/>
      <c r="Q34" s="280"/>
      <c r="R34" s="275"/>
      <c r="S34" s="276"/>
      <c r="T34" s="277"/>
      <c r="U34" s="281"/>
      <c r="V34" s="276"/>
      <c r="W34" s="277"/>
      <c r="X34" s="278"/>
      <c r="Y34" s="279"/>
      <c r="Z34" s="280"/>
      <c r="AA34" s="281"/>
      <c r="AB34" s="276"/>
      <c r="AC34" s="277"/>
      <c r="AD34" s="282">
        <f t="shared" ref="AD34:AD37" si="4">L34*0.1+U34*0.1</f>
        <v>0</v>
      </c>
      <c r="AE34" s="283"/>
      <c r="AF34" s="284"/>
    </row>
    <row r="35" spans="1:32" ht="16.5" customHeight="1">
      <c r="A35" s="58"/>
      <c r="B35" s="306" t="s">
        <v>170</v>
      </c>
      <c r="C35" s="307"/>
      <c r="D35" s="307"/>
      <c r="E35" s="307"/>
      <c r="F35" s="307"/>
      <c r="G35" s="307"/>
      <c r="H35" s="307"/>
      <c r="I35" s="307"/>
      <c r="J35" s="143"/>
      <c r="K35" s="146"/>
      <c r="L35" s="275"/>
      <c r="M35" s="276"/>
      <c r="N35" s="277"/>
      <c r="O35" s="278"/>
      <c r="P35" s="279"/>
      <c r="Q35" s="280"/>
      <c r="R35" s="275"/>
      <c r="S35" s="276"/>
      <c r="T35" s="277"/>
      <c r="U35" s="281"/>
      <c r="V35" s="276"/>
      <c r="W35" s="277"/>
      <c r="X35" s="278"/>
      <c r="Y35" s="279"/>
      <c r="Z35" s="280"/>
      <c r="AA35" s="281"/>
      <c r="AB35" s="276"/>
      <c r="AC35" s="277"/>
      <c r="AD35" s="282">
        <f t="shared" si="4"/>
        <v>0</v>
      </c>
      <c r="AE35" s="283"/>
      <c r="AF35" s="284"/>
    </row>
    <row r="36" spans="1:32" ht="16.5" customHeight="1">
      <c r="A36" s="58"/>
      <c r="B36" s="306" t="s">
        <v>171</v>
      </c>
      <c r="C36" s="307"/>
      <c r="D36" s="307"/>
      <c r="E36" s="307"/>
      <c r="F36" s="307"/>
      <c r="G36" s="307"/>
      <c r="H36" s="307"/>
      <c r="I36" s="307"/>
      <c r="J36" s="143"/>
      <c r="K36" s="146"/>
      <c r="L36" s="275"/>
      <c r="M36" s="276"/>
      <c r="N36" s="277"/>
      <c r="O36" s="278"/>
      <c r="P36" s="279"/>
      <c r="Q36" s="280"/>
      <c r="R36" s="275"/>
      <c r="S36" s="276"/>
      <c r="T36" s="277"/>
      <c r="U36" s="281"/>
      <c r="V36" s="276"/>
      <c r="W36" s="277"/>
      <c r="X36" s="278"/>
      <c r="Y36" s="279"/>
      <c r="Z36" s="280"/>
      <c r="AA36" s="281"/>
      <c r="AB36" s="276"/>
      <c r="AC36" s="277"/>
      <c r="AD36" s="282">
        <f t="shared" si="4"/>
        <v>0</v>
      </c>
      <c r="AE36" s="283"/>
      <c r="AF36" s="284"/>
    </row>
    <row r="37" spans="1:32" ht="16.5" customHeight="1">
      <c r="A37" s="58"/>
      <c r="B37" s="306" t="s">
        <v>172</v>
      </c>
      <c r="C37" s="307"/>
      <c r="D37" s="307"/>
      <c r="E37" s="307"/>
      <c r="F37" s="307"/>
      <c r="G37" s="307"/>
      <c r="H37" s="307"/>
      <c r="I37" s="307"/>
      <c r="J37" s="143"/>
      <c r="K37" s="146"/>
      <c r="L37" s="275"/>
      <c r="M37" s="276"/>
      <c r="N37" s="277"/>
      <c r="O37" s="278"/>
      <c r="P37" s="279"/>
      <c r="Q37" s="280"/>
      <c r="R37" s="275"/>
      <c r="S37" s="276"/>
      <c r="T37" s="277"/>
      <c r="U37" s="281"/>
      <c r="V37" s="276"/>
      <c r="W37" s="277"/>
      <c r="X37" s="278"/>
      <c r="Y37" s="279"/>
      <c r="Z37" s="280"/>
      <c r="AA37" s="281"/>
      <c r="AB37" s="276"/>
      <c r="AC37" s="277"/>
      <c r="AD37" s="282">
        <f t="shared" si="4"/>
        <v>0</v>
      </c>
      <c r="AE37" s="283"/>
      <c r="AF37" s="284"/>
    </row>
    <row r="38" spans="1:32" ht="16.5" customHeight="1">
      <c r="A38" s="58"/>
      <c r="B38" s="142" t="s">
        <v>91</v>
      </c>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3"/>
    </row>
    <row r="39" spans="1:32" ht="16.5" customHeight="1">
      <c r="A39" s="58"/>
      <c r="B39" s="331" t="s">
        <v>92</v>
      </c>
      <c r="C39" s="332"/>
      <c r="D39" s="332"/>
      <c r="E39" s="332"/>
      <c r="F39" s="332"/>
      <c r="G39" s="332"/>
      <c r="H39" s="332"/>
      <c r="I39" s="332"/>
      <c r="J39" s="144"/>
      <c r="K39" s="148"/>
      <c r="L39" s="275"/>
      <c r="M39" s="276"/>
      <c r="N39" s="277"/>
      <c r="O39" s="278"/>
      <c r="P39" s="279"/>
      <c r="Q39" s="280"/>
      <c r="R39" s="275"/>
      <c r="S39" s="276"/>
      <c r="T39" s="277"/>
      <c r="U39" s="281"/>
      <c r="V39" s="276"/>
      <c r="W39" s="277"/>
      <c r="X39" s="278"/>
      <c r="Y39" s="279"/>
      <c r="Z39" s="280"/>
      <c r="AA39" s="281"/>
      <c r="AB39" s="276"/>
      <c r="AC39" s="277"/>
      <c r="AD39" s="282">
        <f>L39*0.1+U39*0.1</f>
        <v>0</v>
      </c>
      <c r="AE39" s="283"/>
      <c r="AF39" s="284"/>
    </row>
    <row r="40" spans="1:32" ht="16.5" customHeight="1">
      <c r="A40" s="58"/>
      <c r="B40" s="331" t="s">
        <v>173</v>
      </c>
      <c r="C40" s="332"/>
      <c r="D40" s="332"/>
      <c r="E40" s="332"/>
      <c r="F40" s="332"/>
      <c r="G40" s="332"/>
      <c r="H40" s="332"/>
      <c r="I40" s="332"/>
      <c r="J40" s="144"/>
      <c r="K40" s="148"/>
      <c r="L40" s="275"/>
      <c r="M40" s="276"/>
      <c r="N40" s="277"/>
      <c r="O40" s="278"/>
      <c r="P40" s="279"/>
      <c r="Q40" s="280"/>
      <c r="R40" s="275"/>
      <c r="S40" s="276"/>
      <c r="T40" s="277"/>
      <c r="U40" s="281"/>
      <c r="V40" s="276"/>
      <c r="W40" s="277"/>
      <c r="X40" s="278"/>
      <c r="Y40" s="279"/>
      <c r="Z40" s="280"/>
      <c r="AA40" s="281"/>
      <c r="AB40" s="276"/>
      <c r="AC40" s="277"/>
      <c r="AD40" s="282">
        <f t="shared" ref="AD40:AD46" si="5">L40*0.1+U40*0.1</f>
        <v>0</v>
      </c>
      <c r="AE40" s="283"/>
      <c r="AF40" s="284"/>
    </row>
    <row r="41" spans="1:32" ht="16.5" customHeight="1">
      <c r="A41" s="58"/>
      <c r="B41" s="331" t="s">
        <v>174</v>
      </c>
      <c r="C41" s="332"/>
      <c r="D41" s="332"/>
      <c r="E41" s="332"/>
      <c r="F41" s="332"/>
      <c r="G41" s="332"/>
      <c r="H41" s="332"/>
      <c r="I41" s="332"/>
      <c r="J41" s="144"/>
      <c r="K41" s="148"/>
      <c r="L41" s="275"/>
      <c r="M41" s="276"/>
      <c r="N41" s="277"/>
      <c r="O41" s="278"/>
      <c r="P41" s="279"/>
      <c r="Q41" s="280"/>
      <c r="R41" s="275"/>
      <c r="S41" s="276"/>
      <c r="T41" s="277"/>
      <c r="U41" s="281"/>
      <c r="V41" s="276"/>
      <c r="W41" s="277"/>
      <c r="X41" s="278"/>
      <c r="Y41" s="279"/>
      <c r="Z41" s="280"/>
      <c r="AA41" s="281"/>
      <c r="AB41" s="276"/>
      <c r="AC41" s="277"/>
      <c r="AD41" s="282">
        <f t="shared" si="5"/>
        <v>0</v>
      </c>
      <c r="AE41" s="283"/>
      <c r="AF41" s="284"/>
    </row>
    <row r="42" spans="1:32" ht="16.5" customHeight="1">
      <c r="A42" s="58"/>
      <c r="B42" s="331" t="s">
        <v>175</v>
      </c>
      <c r="C42" s="332"/>
      <c r="D42" s="332"/>
      <c r="E42" s="332"/>
      <c r="F42" s="332"/>
      <c r="G42" s="332"/>
      <c r="H42" s="332"/>
      <c r="I42" s="332"/>
      <c r="J42" s="332"/>
      <c r="K42" s="332"/>
      <c r="L42" s="275"/>
      <c r="M42" s="276"/>
      <c r="N42" s="277"/>
      <c r="O42" s="278"/>
      <c r="P42" s="279"/>
      <c r="Q42" s="280"/>
      <c r="R42" s="275"/>
      <c r="S42" s="276"/>
      <c r="T42" s="277"/>
      <c r="U42" s="281"/>
      <c r="V42" s="276"/>
      <c r="W42" s="277"/>
      <c r="X42" s="278"/>
      <c r="Y42" s="279"/>
      <c r="Z42" s="280"/>
      <c r="AA42" s="281"/>
      <c r="AB42" s="276"/>
      <c r="AC42" s="277"/>
      <c r="AD42" s="282">
        <f t="shared" si="5"/>
        <v>0</v>
      </c>
      <c r="AE42" s="283"/>
      <c r="AF42" s="284"/>
    </row>
    <row r="43" spans="1:32" ht="16.5" customHeight="1">
      <c r="A43" s="58"/>
      <c r="B43" s="331" t="s">
        <v>176</v>
      </c>
      <c r="C43" s="332"/>
      <c r="D43" s="332"/>
      <c r="E43" s="332"/>
      <c r="F43" s="332"/>
      <c r="G43" s="332"/>
      <c r="H43" s="332"/>
      <c r="I43" s="332"/>
      <c r="J43" s="144"/>
      <c r="K43" s="148"/>
      <c r="L43" s="275"/>
      <c r="M43" s="276"/>
      <c r="N43" s="277"/>
      <c r="O43" s="278"/>
      <c r="P43" s="279"/>
      <c r="Q43" s="280"/>
      <c r="R43" s="275"/>
      <c r="S43" s="276"/>
      <c r="T43" s="277"/>
      <c r="U43" s="281"/>
      <c r="V43" s="276"/>
      <c r="W43" s="277"/>
      <c r="X43" s="278"/>
      <c r="Y43" s="279"/>
      <c r="Z43" s="280"/>
      <c r="AA43" s="281"/>
      <c r="AB43" s="276"/>
      <c r="AC43" s="277"/>
      <c r="AD43" s="282">
        <f t="shared" si="5"/>
        <v>0</v>
      </c>
      <c r="AE43" s="283"/>
      <c r="AF43" s="284"/>
    </row>
    <row r="44" spans="1:32" ht="16.5" customHeight="1">
      <c r="A44" s="58"/>
      <c r="B44" s="331" t="s">
        <v>177</v>
      </c>
      <c r="C44" s="332"/>
      <c r="D44" s="332"/>
      <c r="E44" s="332"/>
      <c r="F44" s="332"/>
      <c r="G44" s="332"/>
      <c r="H44" s="332"/>
      <c r="I44" s="332"/>
      <c r="J44" s="144"/>
      <c r="K44" s="148"/>
      <c r="L44" s="275"/>
      <c r="M44" s="276"/>
      <c r="N44" s="277"/>
      <c r="O44" s="278"/>
      <c r="P44" s="279"/>
      <c r="Q44" s="280"/>
      <c r="R44" s="275"/>
      <c r="S44" s="276"/>
      <c r="T44" s="277"/>
      <c r="U44" s="281"/>
      <c r="V44" s="276"/>
      <c r="W44" s="277"/>
      <c r="X44" s="278"/>
      <c r="Y44" s="279"/>
      <c r="Z44" s="280"/>
      <c r="AA44" s="281"/>
      <c r="AB44" s="276"/>
      <c r="AC44" s="277"/>
      <c r="AD44" s="282">
        <f t="shared" si="5"/>
        <v>0</v>
      </c>
      <c r="AE44" s="283"/>
      <c r="AF44" s="284"/>
    </row>
    <row r="45" spans="1:32" ht="16.5" customHeight="1">
      <c r="A45" s="58"/>
      <c r="B45" s="331" t="s">
        <v>178</v>
      </c>
      <c r="C45" s="332"/>
      <c r="D45" s="332"/>
      <c r="E45" s="332"/>
      <c r="F45" s="332"/>
      <c r="G45" s="332"/>
      <c r="H45" s="332"/>
      <c r="I45" s="332"/>
      <c r="J45" s="144"/>
      <c r="K45" s="148"/>
      <c r="L45" s="275"/>
      <c r="M45" s="276"/>
      <c r="N45" s="277"/>
      <c r="O45" s="278"/>
      <c r="P45" s="279"/>
      <c r="Q45" s="280"/>
      <c r="R45" s="275"/>
      <c r="S45" s="276"/>
      <c r="T45" s="277"/>
      <c r="U45" s="281"/>
      <c r="V45" s="276"/>
      <c r="W45" s="277"/>
      <c r="X45" s="278"/>
      <c r="Y45" s="279"/>
      <c r="Z45" s="280"/>
      <c r="AA45" s="281"/>
      <c r="AB45" s="276"/>
      <c r="AC45" s="277"/>
      <c r="AD45" s="282">
        <f t="shared" si="5"/>
        <v>0</v>
      </c>
      <c r="AE45" s="283"/>
      <c r="AF45" s="284"/>
    </row>
    <row r="46" spans="1:32" ht="16.5" customHeight="1">
      <c r="A46" s="58"/>
      <c r="B46" s="273" t="s">
        <v>179</v>
      </c>
      <c r="C46" s="274"/>
      <c r="D46" s="274"/>
      <c r="E46" s="274"/>
      <c r="F46" s="274"/>
      <c r="G46" s="274"/>
      <c r="H46" s="274"/>
      <c r="I46" s="274"/>
      <c r="J46" s="274"/>
      <c r="K46" s="274"/>
      <c r="L46" s="275">
        <v>17</v>
      </c>
      <c r="M46" s="276"/>
      <c r="N46" s="277"/>
      <c r="O46" s="278"/>
      <c r="P46" s="279"/>
      <c r="Q46" s="280"/>
      <c r="R46" s="275"/>
      <c r="S46" s="276"/>
      <c r="T46" s="277"/>
      <c r="U46" s="281"/>
      <c r="V46" s="276"/>
      <c r="W46" s="277"/>
      <c r="X46" s="278"/>
      <c r="Y46" s="279"/>
      <c r="Z46" s="280"/>
      <c r="AA46" s="281"/>
      <c r="AB46" s="276"/>
      <c r="AC46" s="277"/>
      <c r="AD46" s="282">
        <f t="shared" si="5"/>
        <v>1.7000000000000002</v>
      </c>
      <c r="AE46" s="283"/>
      <c r="AF46" s="284"/>
    </row>
    <row r="47" spans="1:32" ht="27" customHeight="1">
      <c r="A47" s="58"/>
      <c r="B47" s="297" t="s">
        <v>311</v>
      </c>
      <c r="C47" s="298"/>
      <c r="D47" s="298"/>
      <c r="E47" s="298"/>
      <c r="F47" s="298"/>
      <c r="G47" s="298"/>
      <c r="H47" s="298"/>
      <c r="I47" s="298"/>
      <c r="J47" s="298"/>
      <c r="K47" s="299"/>
      <c r="L47" s="275"/>
      <c r="M47" s="276"/>
      <c r="N47" s="277"/>
      <c r="O47" s="278"/>
      <c r="P47" s="279"/>
      <c r="Q47" s="280"/>
      <c r="R47" s="275"/>
      <c r="S47" s="276"/>
      <c r="T47" s="277"/>
      <c r="U47" s="281"/>
      <c r="V47" s="276"/>
      <c r="W47" s="277"/>
      <c r="X47" s="300"/>
      <c r="Y47" s="301"/>
      <c r="Z47" s="302"/>
      <c r="AA47" s="281"/>
      <c r="AB47" s="276"/>
      <c r="AC47" s="277"/>
      <c r="AD47" s="285">
        <f>L47*0.1+U47*0.1</f>
        <v>0</v>
      </c>
      <c r="AE47" s="286"/>
      <c r="AF47" s="287"/>
    </row>
    <row r="48" spans="1:32" ht="16.5" customHeight="1">
      <c r="A48" s="58"/>
      <c r="B48" s="176" t="s">
        <v>313</v>
      </c>
      <c r="C48" s="177" t="s">
        <v>314</v>
      </c>
      <c r="D48" s="178"/>
      <c r="E48" s="178"/>
      <c r="F48" s="178"/>
      <c r="G48" s="178"/>
      <c r="H48" s="178"/>
      <c r="I48" s="178"/>
      <c r="J48" s="178"/>
      <c r="K48" s="178"/>
      <c r="L48" s="114"/>
      <c r="M48" s="114"/>
      <c r="N48" s="114"/>
      <c r="O48" s="114"/>
      <c r="P48" s="114"/>
      <c r="Q48" s="114"/>
      <c r="R48" s="114"/>
      <c r="S48" s="114"/>
      <c r="T48" s="114"/>
      <c r="U48" s="114"/>
      <c r="V48" s="114"/>
      <c r="W48" s="114"/>
      <c r="X48" s="114"/>
      <c r="Y48" s="114"/>
      <c r="Z48" s="114"/>
      <c r="AA48" s="114"/>
      <c r="AB48" s="114"/>
      <c r="AC48" s="114"/>
      <c r="AD48" s="114"/>
      <c r="AE48" s="114"/>
      <c r="AF48" s="115"/>
    </row>
    <row r="49" spans="1:35" ht="16.5" customHeight="1">
      <c r="A49" s="58"/>
      <c r="B49" s="273" t="s">
        <v>315</v>
      </c>
      <c r="C49" s="274"/>
      <c r="D49" s="274"/>
      <c r="E49" s="274"/>
      <c r="F49" s="274"/>
      <c r="G49" s="274"/>
      <c r="H49" s="274"/>
      <c r="I49" s="274"/>
      <c r="J49" s="274"/>
      <c r="K49" s="274"/>
      <c r="L49" s="275"/>
      <c r="M49" s="276"/>
      <c r="N49" s="277"/>
      <c r="O49" s="278"/>
      <c r="P49" s="279"/>
      <c r="Q49" s="280"/>
      <c r="R49" s="275"/>
      <c r="S49" s="276"/>
      <c r="T49" s="277"/>
      <c r="U49" s="281"/>
      <c r="V49" s="276"/>
      <c r="W49" s="277"/>
      <c r="X49" s="278"/>
      <c r="Y49" s="279"/>
      <c r="Z49" s="280"/>
      <c r="AA49" s="281"/>
      <c r="AB49" s="276"/>
      <c r="AC49" s="277"/>
      <c r="AD49" s="282">
        <f t="shared" ref="AD49:AD50" si="6">L49*0.1+U49*0.1</f>
        <v>0</v>
      </c>
      <c r="AE49" s="283"/>
      <c r="AF49" s="284"/>
    </row>
    <row r="50" spans="1:35" ht="16.5" customHeight="1">
      <c r="A50" s="58"/>
      <c r="B50" s="273" t="s">
        <v>316</v>
      </c>
      <c r="C50" s="274"/>
      <c r="D50" s="274"/>
      <c r="E50" s="274"/>
      <c r="F50" s="274"/>
      <c r="G50" s="274"/>
      <c r="H50" s="274"/>
      <c r="I50" s="274"/>
      <c r="J50" s="274"/>
      <c r="K50" s="274"/>
      <c r="L50" s="275"/>
      <c r="M50" s="276"/>
      <c r="N50" s="277"/>
      <c r="O50" s="278"/>
      <c r="P50" s="279"/>
      <c r="Q50" s="280"/>
      <c r="R50" s="275"/>
      <c r="S50" s="276"/>
      <c r="T50" s="277"/>
      <c r="U50" s="281"/>
      <c r="V50" s="276"/>
      <c r="W50" s="277"/>
      <c r="X50" s="278"/>
      <c r="Y50" s="279"/>
      <c r="Z50" s="280"/>
      <c r="AA50" s="281"/>
      <c r="AB50" s="276"/>
      <c r="AC50" s="277"/>
      <c r="AD50" s="282">
        <f t="shared" si="6"/>
        <v>0</v>
      </c>
      <c r="AE50" s="283"/>
      <c r="AF50" s="284"/>
    </row>
    <row r="51" spans="1:35" ht="16.5" customHeight="1">
      <c r="A51" s="58"/>
      <c r="B51" s="342" t="s">
        <v>312</v>
      </c>
      <c r="C51" s="343"/>
      <c r="D51" s="343"/>
      <c r="E51" s="343"/>
      <c r="F51" s="343"/>
      <c r="G51" s="343"/>
      <c r="H51" s="343"/>
      <c r="I51" s="343"/>
      <c r="J51" s="343"/>
      <c r="K51" s="343"/>
      <c r="L51" s="275"/>
      <c r="M51" s="276"/>
      <c r="N51" s="277"/>
      <c r="O51" s="278"/>
      <c r="P51" s="279"/>
      <c r="Q51" s="280"/>
      <c r="R51" s="275"/>
      <c r="S51" s="276"/>
      <c r="T51" s="277"/>
      <c r="U51" s="275"/>
      <c r="V51" s="276"/>
      <c r="W51" s="277"/>
      <c r="X51" s="278"/>
      <c r="Y51" s="279"/>
      <c r="Z51" s="280"/>
      <c r="AA51" s="281"/>
      <c r="AB51" s="276"/>
      <c r="AC51" s="277"/>
      <c r="AD51" s="282">
        <f t="shared" ref="AD51" si="7">L51+U51</f>
        <v>0</v>
      </c>
      <c r="AE51" s="283"/>
      <c r="AF51" s="284"/>
    </row>
    <row r="52" spans="1:35" ht="16.5" customHeight="1">
      <c r="A52" s="58"/>
      <c r="B52" s="344" t="s">
        <v>93</v>
      </c>
      <c r="C52" s="345"/>
      <c r="D52" s="345"/>
      <c r="E52" s="345"/>
      <c r="F52" s="345"/>
      <c r="G52" s="345"/>
      <c r="H52" s="345"/>
      <c r="I52" s="345"/>
      <c r="J52" s="345"/>
      <c r="K52" s="345"/>
      <c r="L52" s="159">
        <f>SUM(L15:N20,L22:N23,L25:N26,L30:N32,L34:N37,L39:N51)</f>
        <v>19</v>
      </c>
      <c r="M52" s="333">
        <f>SUM(L34:N37,L39:N47)</f>
        <v>17</v>
      </c>
      <c r="N52" s="334"/>
      <c r="O52" s="341">
        <f>SUM(O22:Q23,O25:Q28)</f>
        <v>0</v>
      </c>
      <c r="P52" s="283"/>
      <c r="Q52" s="284"/>
      <c r="R52" s="341"/>
      <c r="S52" s="346"/>
      <c r="T52" s="347"/>
      <c r="U52" s="159">
        <f>SUM(U15:W20,U22:W23,U25:W26,U30:W32,U34:W37,U39:W51)</f>
        <v>0</v>
      </c>
      <c r="V52" s="333">
        <f>SUM(U34:W37,U39:W47)</f>
        <v>0</v>
      </c>
      <c r="W52" s="334"/>
      <c r="X52" s="341">
        <f>SUM(X22:Z23,X25:Z28)</f>
        <v>0</v>
      </c>
      <c r="Y52" s="283"/>
      <c r="Z52" s="284"/>
      <c r="AA52" s="341"/>
      <c r="AB52" s="283"/>
      <c r="AC52" s="284"/>
      <c r="AD52" s="282">
        <f>SUM(AD15:AF20,AD22:AF23,AD25:AF28,AD30:AF32,AD34:AF37,AD39:AF51)</f>
        <v>4.5</v>
      </c>
      <c r="AE52" s="283"/>
      <c r="AF52" s="284"/>
      <c r="AG52"/>
      <c r="AH52"/>
      <c r="AI52"/>
    </row>
    <row r="53" spans="1:35" ht="16.5" customHeight="1">
      <c r="A53" s="58"/>
      <c r="B53" s="58"/>
      <c r="C53" s="58"/>
      <c r="D53" s="58"/>
      <c r="E53" s="58"/>
      <c r="F53" s="58"/>
      <c r="G53" s="58"/>
      <c r="H53" s="58"/>
      <c r="I53" s="58"/>
      <c r="J53" s="58"/>
      <c r="K53" s="58"/>
      <c r="L53" s="63" t="s">
        <v>253</v>
      </c>
      <c r="M53" s="58"/>
      <c r="N53" s="58"/>
      <c r="O53" s="58"/>
      <c r="P53" s="58"/>
      <c r="Q53" s="1"/>
      <c r="R53" s="157"/>
      <c r="S53" s="157"/>
      <c r="T53" s="157"/>
      <c r="U53" s="157"/>
      <c r="V53" s="19"/>
      <c r="W53" s="19"/>
      <c r="X53" s="19"/>
      <c r="Y53" s="19"/>
      <c r="AA53" s="157"/>
      <c r="AB53" s="157"/>
      <c r="AC53" s="157"/>
      <c r="AD53" s="157"/>
      <c r="AE53" s="19"/>
      <c r="AF53" s="19"/>
      <c r="AG53"/>
      <c r="AH53"/>
      <c r="AI53"/>
    </row>
    <row r="54" spans="1:35" ht="16.5" customHeight="1">
      <c r="A54" s="58"/>
      <c r="B54" s="58"/>
      <c r="C54" s="58"/>
      <c r="D54" s="58"/>
      <c r="E54" s="58"/>
      <c r="F54" s="58"/>
      <c r="G54" s="58"/>
      <c r="H54" s="58"/>
      <c r="I54" s="58"/>
      <c r="J54" s="58"/>
      <c r="K54" s="58"/>
      <c r="L54" s="156"/>
      <c r="M54" s="58"/>
      <c r="N54" s="58"/>
      <c r="O54" s="58"/>
      <c r="P54" s="58"/>
      <c r="Q54" s="58"/>
      <c r="R54" s="58"/>
      <c r="S54" s="58"/>
    </row>
    <row r="55" spans="1:35" ht="16.5" customHeight="1"/>
    <row r="56" spans="1:35" ht="16.5" customHeight="1"/>
  </sheetData>
  <mergeCells count="270">
    <mergeCell ref="M52:N52"/>
    <mergeCell ref="V52:W52"/>
    <mergeCell ref="U44:W44"/>
    <mergeCell ref="X44:Z44"/>
    <mergeCell ref="C6:AE7"/>
    <mergeCell ref="AA52:AC52"/>
    <mergeCell ref="AD52:AF52"/>
    <mergeCell ref="AD46:AF46"/>
    <mergeCell ref="B51:K51"/>
    <mergeCell ref="L51:N51"/>
    <mergeCell ref="O51:Q51"/>
    <mergeCell ref="R51:T51"/>
    <mergeCell ref="U51:W51"/>
    <mergeCell ref="X51:Z51"/>
    <mergeCell ref="AA51:AC51"/>
    <mergeCell ref="AD51:AF51"/>
    <mergeCell ref="B16:K16"/>
    <mergeCell ref="B17:K17"/>
    <mergeCell ref="B18:K18"/>
    <mergeCell ref="B52:K52"/>
    <mergeCell ref="O52:Q52"/>
    <mergeCell ref="R52:T52"/>
    <mergeCell ref="X52:Z52"/>
    <mergeCell ref="B43:I43"/>
    <mergeCell ref="R43:T43"/>
    <mergeCell ref="U43:W43"/>
    <mergeCell ref="X43:Z43"/>
    <mergeCell ref="B39:I39"/>
    <mergeCell ref="L39:N39"/>
    <mergeCell ref="O39:Q39"/>
    <mergeCell ref="R39:T39"/>
    <mergeCell ref="U39:W39"/>
    <mergeCell ref="X39:Z39"/>
    <mergeCell ref="L43:N43"/>
    <mergeCell ref="O43:Q43"/>
    <mergeCell ref="AA45:AC45"/>
    <mergeCell ref="AD45:AF45"/>
    <mergeCell ref="B46:K46"/>
    <mergeCell ref="L46:N46"/>
    <mergeCell ref="O46:Q46"/>
    <mergeCell ref="R46:T46"/>
    <mergeCell ref="U46:W46"/>
    <mergeCell ref="X46:Z46"/>
    <mergeCell ref="AA46:AC46"/>
    <mergeCell ref="B45:I45"/>
    <mergeCell ref="L45:N45"/>
    <mergeCell ref="O45:Q45"/>
    <mergeCell ref="R45:T45"/>
    <mergeCell ref="U45:W45"/>
    <mergeCell ref="X45:Z45"/>
    <mergeCell ref="AA44:AC44"/>
    <mergeCell ref="AD44:AF44"/>
    <mergeCell ref="AA41:AC41"/>
    <mergeCell ref="AD41:AF41"/>
    <mergeCell ref="B42:K42"/>
    <mergeCell ref="L42:N42"/>
    <mergeCell ref="O42:Q42"/>
    <mergeCell ref="R42:T42"/>
    <mergeCell ref="U42:W42"/>
    <mergeCell ref="X42:Z42"/>
    <mergeCell ref="AA42:AC42"/>
    <mergeCell ref="B41:I41"/>
    <mergeCell ref="L41:N41"/>
    <mergeCell ref="O41:Q41"/>
    <mergeCell ref="R41:T41"/>
    <mergeCell ref="U41:W41"/>
    <mergeCell ref="X41:Z41"/>
    <mergeCell ref="AD42:AF42"/>
    <mergeCell ref="AA43:AC43"/>
    <mergeCell ref="AD43:AF43"/>
    <mergeCell ref="B44:I44"/>
    <mergeCell ref="L44:N44"/>
    <mergeCell ref="O44:Q44"/>
    <mergeCell ref="R44:T44"/>
    <mergeCell ref="AA39:AC39"/>
    <mergeCell ref="AD39:AF39"/>
    <mergeCell ref="B40:I40"/>
    <mergeCell ref="L40:N40"/>
    <mergeCell ref="O40:Q40"/>
    <mergeCell ref="R40:T40"/>
    <mergeCell ref="U40:W40"/>
    <mergeCell ref="X40:Z40"/>
    <mergeCell ref="AA40:AC40"/>
    <mergeCell ref="AD40:AF40"/>
    <mergeCell ref="B35:I35"/>
    <mergeCell ref="L35:N35"/>
    <mergeCell ref="O35:Q35"/>
    <mergeCell ref="R35:T35"/>
    <mergeCell ref="U35:W35"/>
    <mergeCell ref="X35:Z35"/>
    <mergeCell ref="AD36:AF36"/>
    <mergeCell ref="B37:I37"/>
    <mergeCell ref="L37:N37"/>
    <mergeCell ref="O37:Q37"/>
    <mergeCell ref="AA34:AC34"/>
    <mergeCell ref="AD34:AF34"/>
    <mergeCell ref="R37:T37"/>
    <mergeCell ref="U37:W37"/>
    <mergeCell ref="X37:Z37"/>
    <mergeCell ref="AA37:AC37"/>
    <mergeCell ref="AD37:AF37"/>
    <mergeCell ref="AA35:AC35"/>
    <mergeCell ref="AD35:AF35"/>
    <mergeCell ref="R36:T36"/>
    <mergeCell ref="U36:W36"/>
    <mergeCell ref="X36:Z36"/>
    <mergeCell ref="AA36:AC36"/>
    <mergeCell ref="AA31:AC31"/>
    <mergeCell ref="AD31:AF31"/>
    <mergeCell ref="B32:I32"/>
    <mergeCell ref="L32:N32"/>
    <mergeCell ref="O32:Q32"/>
    <mergeCell ref="R32:T32"/>
    <mergeCell ref="U32:W32"/>
    <mergeCell ref="X32:Z32"/>
    <mergeCell ref="AA32:AC32"/>
    <mergeCell ref="B31:K31"/>
    <mergeCell ref="L31:N31"/>
    <mergeCell ref="O31:Q31"/>
    <mergeCell ref="R31:T31"/>
    <mergeCell ref="U31:W31"/>
    <mergeCell ref="X31:Z31"/>
    <mergeCell ref="AD32:AF32"/>
    <mergeCell ref="AA30:AC30"/>
    <mergeCell ref="AD30:AF30"/>
    <mergeCell ref="B25:K25"/>
    <mergeCell ref="L25:N25"/>
    <mergeCell ref="O25:Q25"/>
    <mergeCell ref="R25:T25"/>
    <mergeCell ref="U25:W25"/>
    <mergeCell ref="X25:Z25"/>
    <mergeCell ref="AA25:AC25"/>
    <mergeCell ref="AD25:AF25"/>
    <mergeCell ref="L26:N26"/>
    <mergeCell ref="O26:Q26"/>
    <mergeCell ref="R26:T26"/>
    <mergeCell ref="U26:W26"/>
    <mergeCell ref="X26:Z26"/>
    <mergeCell ref="AA26:AC26"/>
    <mergeCell ref="AD26:AF26"/>
    <mergeCell ref="L27:N27"/>
    <mergeCell ref="O27:Q27"/>
    <mergeCell ref="R27:T27"/>
    <mergeCell ref="U27:W27"/>
    <mergeCell ref="X27:Z27"/>
    <mergeCell ref="AA27:AC27"/>
    <mergeCell ref="B23:I23"/>
    <mergeCell ref="L23:N23"/>
    <mergeCell ref="O23:Q23"/>
    <mergeCell ref="R23:T23"/>
    <mergeCell ref="U23:W23"/>
    <mergeCell ref="X23:Z23"/>
    <mergeCell ref="AA23:AC23"/>
    <mergeCell ref="AA17:AC17"/>
    <mergeCell ref="AD23:AF23"/>
    <mergeCell ref="AD20:AF20"/>
    <mergeCell ref="B22:I22"/>
    <mergeCell ref="L22:N22"/>
    <mergeCell ref="O22:Q22"/>
    <mergeCell ref="R22:T22"/>
    <mergeCell ref="U22:W22"/>
    <mergeCell ref="X22:Z22"/>
    <mergeCell ref="AA22:AC22"/>
    <mergeCell ref="AD22:AF22"/>
    <mergeCell ref="B20:K20"/>
    <mergeCell ref="L20:N20"/>
    <mergeCell ref="O20:Q20"/>
    <mergeCell ref="R20:T20"/>
    <mergeCell ref="U20:W20"/>
    <mergeCell ref="X20:Z20"/>
    <mergeCell ref="B9:D9"/>
    <mergeCell ref="E9:O9"/>
    <mergeCell ref="L12:T12"/>
    <mergeCell ref="U12:AC12"/>
    <mergeCell ref="L16:N16"/>
    <mergeCell ref="O16:Q16"/>
    <mergeCell ref="R16:T16"/>
    <mergeCell ref="U16:W16"/>
    <mergeCell ref="X16:Z16"/>
    <mergeCell ref="AA16:AC16"/>
    <mergeCell ref="B12:K13"/>
    <mergeCell ref="U13:W13"/>
    <mergeCell ref="X13:Z13"/>
    <mergeCell ref="AA15:AC15"/>
    <mergeCell ref="B15:K15"/>
    <mergeCell ref="AA18:AC18"/>
    <mergeCell ref="AD18:AF18"/>
    <mergeCell ref="B19:K19"/>
    <mergeCell ref="L19:N19"/>
    <mergeCell ref="R15:T15"/>
    <mergeCell ref="U15:W15"/>
    <mergeCell ref="X15:Z15"/>
    <mergeCell ref="O19:Q19"/>
    <mergeCell ref="R19:T19"/>
    <mergeCell ref="U19:W19"/>
    <mergeCell ref="X19:Z19"/>
    <mergeCell ref="L18:N18"/>
    <mergeCell ref="O18:Q18"/>
    <mergeCell ref="R18:T18"/>
    <mergeCell ref="U18:W18"/>
    <mergeCell ref="X18:Z18"/>
    <mergeCell ref="AD16:AF16"/>
    <mergeCell ref="L17:N17"/>
    <mergeCell ref="O17:Q17"/>
    <mergeCell ref="R17:T17"/>
    <mergeCell ref="U17:W17"/>
    <mergeCell ref="X17:Z17"/>
    <mergeCell ref="AA19:AC19"/>
    <mergeCell ref="AD27:AF27"/>
    <mergeCell ref="L28:N28"/>
    <mergeCell ref="O28:Q28"/>
    <mergeCell ref="R28:T28"/>
    <mergeCell ref="U28:W28"/>
    <mergeCell ref="X28:Z28"/>
    <mergeCell ref="AA28:AC28"/>
    <mergeCell ref="AD28:AF28"/>
    <mergeCell ref="AD12:AF12"/>
    <mergeCell ref="AD15:AF15"/>
    <mergeCell ref="L13:N13"/>
    <mergeCell ref="O13:Q13"/>
    <mergeCell ref="R13:T13"/>
    <mergeCell ref="AD19:AF19"/>
    <mergeCell ref="AA13:AC13"/>
    <mergeCell ref="AD13:AF13"/>
    <mergeCell ref="L15:N15"/>
    <mergeCell ref="O15:Q15"/>
    <mergeCell ref="AD17:AF17"/>
    <mergeCell ref="AA20:AC20"/>
    <mergeCell ref="B26:K26"/>
    <mergeCell ref="B27:K27"/>
    <mergeCell ref="B28:K28"/>
    <mergeCell ref="B47:K47"/>
    <mergeCell ref="L47:N47"/>
    <mergeCell ref="O47:Q47"/>
    <mergeCell ref="R47:T47"/>
    <mergeCell ref="U47:W47"/>
    <mergeCell ref="X47:Z47"/>
    <mergeCell ref="B30:I30"/>
    <mergeCell ref="L30:N30"/>
    <mergeCell ref="O30:Q30"/>
    <mergeCell ref="R30:T30"/>
    <mergeCell ref="U30:W30"/>
    <mergeCell ref="X30:Z30"/>
    <mergeCell ref="B34:I34"/>
    <mergeCell ref="L34:N34"/>
    <mergeCell ref="O34:Q34"/>
    <mergeCell ref="R34:T34"/>
    <mergeCell ref="U34:W34"/>
    <mergeCell ref="X34:Z34"/>
    <mergeCell ref="B36:I36"/>
    <mergeCell ref="L36:N36"/>
    <mergeCell ref="O36:Q36"/>
    <mergeCell ref="B50:K50"/>
    <mergeCell ref="L50:N50"/>
    <mergeCell ref="O50:Q50"/>
    <mergeCell ref="R50:T50"/>
    <mergeCell ref="U50:W50"/>
    <mergeCell ref="X50:Z50"/>
    <mergeCell ref="AA50:AC50"/>
    <mergeCell ref="AD50:AF50"/>
    <mergeCell ref="AA47:AC47"/>
    <mergeCell ref="AD47:AF47"/>
    <mergeCell ref="B49:K49"/>
    <mergeCell ref="L49:N49"/>
    <mergeCell ref="O49:Q49"/>
    <mergeCell ref="R49:T49"/>
    <mergeCell ref="U49:W49"/>
    <mergeCell ref="X49:Z49"/>
    <mergeCell ref="AA49:AC49"/>
    <mergeCell ref="AD49:AF49"/>
  </mergeCells>
  <phoneticPr fontId="3"/>
  <conditionalFormatting sqref="L22:N23 U22:W23 L25:N28 U25:W28">
    <cfRule type="expression" dxfId="4" priority="1">
      <formula>AND(L22&lt;O22,O22&gt;0)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4"/>
  <sheetViews>
    <sheetView showGridLines="0" showZeros="0" topLeftCell="A21" zoomScaleNormal="100" workbookViewId="0">
      <selection activeCell="P44" sqref="P44"/>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4"/>
      <c r="AG1" s="85" t="s">
        <v>203</v>
      </c>
      <c r="AH1"/>
      <c r="AI1"/>
      <c r="AJ1"/>
      <c r="AK1"/>
      <c r="AL1"/>
      <c r="AM1"/>
      <c r="AN1"/>
    </row>
    <row r="2" spans="1:40">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141" t="s">
        <v>208</v>
      </c>
    </row>
    <row r="3" spans="1:40" ht="9" customHeight="1">
      <c r="B3" s="58"/>
      <c r="C3" s="58"/>
      <c r="D3" s="58"/>
      <c r="E3" s="58"/>
      <c r="F3" s="58"/>
      <c r="G3" s="58"/>
      <c r="H3" s="58"/>
      <c r="I3" s="58"/>
      <c r="J3" s="58"/>
      <c r="K3" s="58"/>
      <c r="L3" s="58"/>
      <c r="M3" s="58"/>
      <c r="N3" s="58"/>
      <c r="O3" s="58"/>
      <c r="P3" s="58"/>
      <c r="Q3" s="58"/>
      <c r="R3" s="58"/>
      <c r="S3" s="87"/>
      <c r="X3" s="58"/>
      <c r="Y3" s="87"/>
    </row>
    <row r="4" spans="1:40" ht="13.5" customHeight="1">
      <c r="B4" s="156" t="s">
        <v>288</v>
      </c>
      <c r="C4" s="1"/>
      <c r="D4" s="58"/>
      <c r="E4" s="58"/>
      <c r="F4" s="58"/>
      <c r="G4" s="58"/>
      <c r="H4" s="58"/>
      <c r="I4" s="58"/>
      <c r="J4" s="58"/>
      <c r="K4" s="58"/>
      <c r="L4" s="58"/>
      <c r="M4" s="58"/>
      <c r="N4" s="58"/>
      <c r="O4" s="58"/>
      <c r="P4" s="58"/>
      <c r="Q4" s="58"/>
      <c r="R4" s="58"/>
      <c r="S4" s="87"/>
      <c r="X4" s="58"/>
      <c r="Y4" s="87"/>
    </row>
    <row r="5" spans="1:40" ht="13.5" customHeight="1">
      <c r="B5" s="58"/>
      <c r="C5" s="58"/>
      <c r="D5" s="58"/>
      <c r="E5" s="58"/>
      <c r="F5" s="58"/>
      <c r="G5" s="58"/>
      <c r="H5" s="58"/>
      <c r="I5" s="58"/>
      <c r="J5" s="58"/>
      <c r="K5" s="58"/>
      <c r="L5" s="58"/>
      <c r="M5" s="58"/>
      <c r="N5" s="58"/>
      <c r="O5" s="58"/>
      <c r="P5" s="58"/>
      <c r="Q5" s="58"/>
      <c r="R5" s="58"/>
      <c r="S5" s="87"/>
      <c r="X5" s="58"/>
      <c r="Y5" s="87"/>
    </row>
    <row r="6" spans="1:40" ht="15" customHeight="1">
      <c r="B6" s="58"/>
      <c r="C6" s="335" t="s">
        <v>225</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7"/>
      <c r="AF6"/>
      <c r="AG6" s="88"/>
    </row>
    <row r="7" spans="1:40" ht="15" customHeight="1">
      <c r="B7" s="58"/>
      <c r="C7" s="338"/>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40"/>
      <c r="AF7"/>
      <c r="AG7" s="88"/>
    </row>
    <row r="8" spans="1:40" ht="11.25" customHeight="1">
      <c r="B8" s="58"/>
      <c r="C8" s="58"/>
      <c r="D8" s="58"/>
      <c r="E8" s="58"/>
      <c r="F8" s="89"/>
      <c r="G8" s="58"/>
      <c r="H8" s="58"/>
      <c r="I8" s="58"/>
      <c r="J8" s="58"/>
      <c r="K8" s="58"/>
      <c r="L8" s="58"/>
      <c r="M8" s="58"/>
      <c r="N8" s="58"/>
      <c r="O8" s="58"/>
      <c r="P8" s="58"/>
      <c r="Q8" s="58"/>
      <c r="R8" s="58"/>
      <c r="S8" s="58"/>
      <c r="X8" s="58"/>
      <c r="Y8" s="58"/>
    </row>
    <row r="9" spans="1:40" ht="24" customHeight="1">
      <c r="B9" s="314" t="s">
        <v>34</v>
      </c>
      <c r="C9" s="315"/>
      <c r="D9" s="316"/>
      <c r="E9" s="348">
        <f>'１'!F12</f>
        <v>0</v>
      </c>
      <c r="F9" s="349"/>
      <c r="G9" s="349"/>
      <c r="H9" s="349"/>
      <c r="I9" s="349"/>
      <c r="J9" s="349"/>
      <c r="K9" s="349"/>
      <c r="L9" s="349"/>
      <c r="M9" s="349"/>
      <c r="N9" s="349"/>
      <c r="O9" s="350"/>
      <c r="P9" s="96"/>
      <c r="Q9" s="91" t="s">
        <v>60</v>
      </c>
      <c r="R9" s="91"/>
      <c r="S9" s="58"/>
      <c r="X9" s="91"/>
      <c r="Y9" s="58"/>
      <c r="AD9" s="90"/>
    </row>
    <row r="10" spans="1:40" ht="9" customHeight="1">
      <c r="B10" s="63"/>
      <c r="C10" s="63"/>
      <c r="D10" s="63"/>
      <c r="E10" s="58"/>
      <c r="F10" s="89"/>
      <c r="G10" s="58"/>
      <c r="H10" s="58"/>
      <c r="I10" s="58"/>
      <c r="J10" s="58"/>
      <c r="K10" s="58"/>
      <c r="L10" s="58"/>
      <c r="M10" s="58"/>
      <c r="N10" s="58"/>
      <c r="O10" s="58"/>
      <c r="P10" s="58"/>
      <c r="Q10" s="58"/>
      <c r="R10" s="58"/>
      <c r="S10" s="58"/>
      <c r="X10" s="58"/>
      <c r="Y10" s="58"/>
    </row>
    <row r="11" spans="1:40" ht="10.5" customHeight="1">
      <c r="B11" s="58"/>
      <c r="C11" s="58"/>
      <c r="D11" s="58"/>
      <c r="E11" s="58"/>
      <c r="F11" s="89"/>
      <c r="G11" s="58"/>
      <c r="H11" s="58"/>
      <c r="I11" s="58"/>
      <c r="J11" s="58"/>
      <c r="K11" s="58"/>
      <c r="L11" s="58"/>
      <c r="M11" s="58"/>
      <c r="N11" s="58"/>
      <c r="O11" s="58"/>
      <c r="P11" s="58"/>
      <c r="Q11" s="58"/>
      <c r="R11" s="58"/>
      <c r="S11" s="58"/>
      <c r="X11" s="58"/>
      <c r="Y11" s="58"/>
    </row>
    <row r="12" spans="1:40" ht="15" customHeight="1">
      <c r="B12" s="319"/>
      <c r="C12" s="354"/>
      <c r="D12" s="354"/>
      <c r="E12" s="354"/>
      <c r="F12" s="354"/>
      <c r="G12" s="354"/>
      <c r="H12" s="354"/>
      <c r="I12" s="354"/>
      <c r="J12" s="354"/>
      <c r="K12" s="355"/>
      <c r="L12" s="303" t="s">
        <v>11</v>
      </c>
      <c r="M12" s="317"/>
      <c r="N12" s="317"/>
      <c r="O12" s="317"/>
      <c r="P12" s="317"/>
      <c r="Q12" s="317"/>
      <c r="R12" s="317"/>
      <c r="S12" s="317"/>
      <c r="T12" s="318"/>
      <c r="U12" s="317" t="s">
        <v>57</v>
      </c>
      <c r="V12" s="317"/>
      <c r="W12" s="317"/>
      <c r="X12" s="317"/>
      <c r="Y12" s="317"/>
      <c r="Z12" s="317"/>
      <c r="AA12" s="317"/>
      <c r="AB12" s="317"/>
      <c r="AC12" s="318"/>
      <c r="AD12" s="303" t="s">
        <v>30</v>
      </c>
      <c r="AE12" s="359"/>
      <c r="AF12" s="360"/>
      <c r="AG12" s="99"/>
    </row>
    <row r="13" spans="1:40" ht="22.5" customHeight="1">
      <c r="B13" s="356"/>
      <c r="C13" s="357"/>
      <c r="D13" s="357"/>
      <c r="E13" s="357"/>
      <c r="F13" s="357"/>
      <c r="G13" s="357"/>
      <c r="H13" s="357"/>
      <c r="I13" s="357"/>
      <c r="J13" s="357"/>
      <c r="K13" s="358"/>
      <c r="L13" s="308" t="s">
        <v>199</v>
      </c>
      <c r="M13" s="309"/>
      <c r="N13" s="310"/>
      <c r="O13" s="308" t="s">
        <v>200</v>
      </c>
      <c r="P13" s="309"/>
      <c r="Q13" s="310"/>
      <c r="R13" s="308" t="s">
        <v>71</v>
      </c>
      <c r="S13" s="309"/>
      <c r="T13" s="310"/>
      <c r="U13" s="308" t="s">
        <v>199</v>
      </c>
      <c r="V13" s="309"/>
      <c r="W13" s="310"/>
      <c r="X13" s="308" t="s">
        <v>200</v>
      </c>
      <c r="Y13" s="309"/>
      <c r="Z13" s="310"/>
      <c r="AA13" s="308" t="s">
        <v>71</v>
      </c>
      <c r="AB13" s="309"/>
      <c r="AC13" s="310"/>
      <c r="AD13" s="311" t="s">
        <v>72</v>
      </c>
      <c r="AE13" s="351"/>
      <c r="AF13" s="352"/>
      <c r="AG13" s="100"/>
    </row>
    <row r="14" spans="1:40" ht="18" customHeight="1">
      <c r="B14" s="142" t="s">
        <v>94</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c r="AG14" s="101"/>
    </row>
    <row r="15" spans="1:40" ht="18" customHeight="1">
      <c r="B15" s="306" t="s">
        <v>95</v>
      </c>
      <c r="C15" s="307"/>
      <c r="D15" s="307"/>
      <c r="E15" s="307"/>
      <c r="F15" s="307"/>
      <c r="G15" s="307"/>
      <c r="H15" s="307"/>
      <c r="I15" s="307"/>
      <c r="J15" s="150"/>
      <c r="K15" s="92"/>
      <c r="L15" s="275"/>
      <c r="M15" s="353"/>
      <c r="N15" s="195"/>
      <c r="O15" s="278"/>
      <c r="P15" s="279"/>
      <c r="Q15" s="280"/>
      <c r="R15" s="275"/>
      <c r="S15" s="353"/>
      <c r="T15" s="195"/>
      <c r="U15" s="281"/>
      <c r="V15" s="353"/>
      <c r="W15" s="195"/>
      <c r="X15" s="278"/>
      <c r="Y15" s="279"/>
      <c r="Z15" s="280"/>
      <c r="AA15" s="281"/>
      <c r="AB15" s="353"/>
      <c r="AC15" s="195"/>
      <c r="AD15" s="303">
        <f t="shared" ref="AD15:AD25" si="0">(L15*1.4)+(U15*1.4)</f>
        <v>0</v>
      </c>
      <c r="AE15" s="359"/>
      <c r="AF15" s="360"/>
      <c r="AG15" s="99"/>
    </row>
    <row r="16" spans="1:40" ht="18" customHeight="1">
      <c r="B16" s="306" t="s">
        <v>96</v>
      </c>
      <c r="C16" s="307"/>
      <c r="D16" s="307"/>
      <c r="E16" s="307"/>
      <c r="F16" s="307"/>
      <c r="G16" s="307"/>
      <c r="H16" s="307"/>
      <c r="I16" s="307"/>
      <c r="J16" s="150"/>
      <c r="K16" s="93"/>
      <c r="L16" s="275"/>
      <c r="M16" s="353"/>
      <c r="N16" s="195"/>
      <c r="O16" s="278"/>
      <c r="P16" s="279"/>
      <c r="Q16" s="280"/>
      <c r="R16" s="275"/>
      <c r="S16" s="353"/>
      <c r="T16" s="195"/>
      <c r="U16" s="281"/>
      <c r="V16" s="353"/>
      <c r="W16" s="195"/>
      <c r="X16" s="278"/>
      <c r="Y16" s="279"/>
      <c r="Z16" s="280"/>
      <c r="AA16" s="281"/>
      <c r="AB16" s="353"/>
      <c r="AC16" s="195"/>
      <c r="AD16" s="303">
        <f t="shared" si="0"/>
        <v>0</v>
      </c>
      <c r="AE16" s="359"/>
      <c r="AF16" s="360"/>
      <c r="AG16" s="99"/>
    </row>
    <row r="17" spans="2:33" ht="18" customHeight="1">
      <c r="B17" s="324" t="s">
        <v>97</v>
      </c>
      <c r="C17" s="325"/>
      <c r="D17" s="325"/>
      <c r="E17" s="325"/>
      <c r="F17" s="325"/>
      <c r="G17" s="325"/>
      <c r="H17" s="325"/>
      <c r="I17" s="325"/>
      <c r="J17" s="325"/>
      <c r="K17" s="361"/>
      <c r="L17" s="275">
        <v>2</v>
      </c>
      <c r="M17" s="353"/>
      <c r="N17" s="195"/>
      <c r="O17" s="278"/>
      <c r="P17" s="279"/>
      <c r="Q17" s="280"/>
      <c r="R17" s="275"/>
      <c r="S17" s="353"/>
      <c r="T17" s="195"/>
      <c r="U17" s="281"/>
      <c r="V17" s="353"/>
      <c r="W17" s="195"/>
      <c r="X17" s="278"/>
      <c r="Y17" s="279"/>
      <c r="Z17" s="280"/>
      <c r="AA17" s="281"/>
      <c r="AB17" s="353"/>
      <c r="AC17" s="195"/>
      <c r="AD17" s="303">
        <f t="shared" si="0"/>
        <v>2.8</v>
      </c>
      <c r="AE17" s="359"/>
      <c r="AF17" s="360"/>
      <c r="AG17" s="99"/>
    </row>
    <row r="18" spans="2:33" ht="18" customHeight="1">
      <c r="B18" s="306" t="s">
        <v>98</v>
      </c>
      <c r="C18" s="307"/>
      <c r="D18" s="307"/>
      <c r="E18" s="307"/>
      <c r="F18" s="307"/>
      <c r="G18" s="307"/>
      <c r="H18" s="307"/>
      <c r="I18" s="307"/>
      <c r="J18" s="143"/>
      <c r="K18" s="97"/>
      <c r="L18" s="275">
        <v>2</v>
      </c>
      <c r="M18" s="353"/>
      <c r="N18" s="195"/>
      <c r="O18" s="278"/>
      <c r="P18" s="279"/>
      <c r="Q18" s="280"/>
      <c r="R18" s="275"/>
      <c r="S18" s="353"/>
      <c r="T18" s="195"/>
      <c r="U18" s="281"/>
      <c r="V18" s="353"/>
      <c r="W18" s="195"/>
      <c r="X18" s="278"/>
      <c r="Y18" s="279"/>
      <c r="Z18" s="280"/>
      <c r="AA18" s="281"/>
      <c r="AB18" s="353"/>
      <c r="AC18" s="195"/>
      <c r="AD18" s="303">
        <f t="shared" si="0"/>
        <v>2.8</v>
      </c>
      <c r="AE18" s="359"/>
      <c r="AF18" s="360"/>
      <c r="AG18" s="99"/>
    </row>
    <row r="19" spans="2:33" ht="18" customHeight="1">
      <c r="B19" s="306" t="s">
        <v>99</v>
      </c>
      <c r="C19" s="307"/>
      <c r="D19" s="307"/>
      <c r="E19" s="307"/>
      <c r="F19" s="307"/>
      <c r="G19" s="307"/>
      <c r="H19" s="307"/>
      <c r="I19" s="307"/>
      <c r="J19" s="143"/>
      <c r="K19" s="97"/>
      <c r="L19" s="275"/>
      <c r="M19" s="353"/>
      <c r="N19" s="195"/>
      <c r="O19" s="278"/>
      <c r="P19" s="279"/>
      <c r="Q19" s="280"/>
      <c r="R19" s="275"/>
      <c r="S19" s="353"/>
      <c r="T19" s="195"/>
      <c r="U19" s="281"/>
      <c r="V19" s="353"/>
      <c r="W19" s="195"/>
      <c r="X19" s="278"/>
      <c r="Y19" s="279"/>
      <c r="Z19" s="280"/>
      <c r="AA19" s="281"/>
      <c r="AB19" s="353"/>
      <c r="AC19" s="195"/>
      <c r="AD19" s="303">
        <f t="shared" si="0"/>
        <v>0</v>
      </c>
      <c r="AE19" s="359"/>
      <c r="AF19" s="360"/>
      <c r="AG19" s="99"/>
    </row>
    <row r="20" spans="2:33" ht="18" customHeight="1">
      <c r="B20" s="306" t="s">
        <v>100</v>
      </c>
      <c r="C20" s="307"/>
      <c r="D20" s="307"/>
      <c r="E20" s="307"/>
      <c r="F20" s="307"/>
      <c r="G20" s="307"/>
      <c r="H20" s="307"/>
      <c r="I20" s="307"/>
      <c r="J20" s="143"/>
      <c r="K20" s="97"/>
      <c r="L20" s="275"/>
      <c r="M20" s="353"/>
      <c r="N20" s="195"/>
      <c r="O20" s="278"/>
      <c r="P20" s="279"/>
      <c r="Q20" s="280"/>
      <c r="R20" s="275"/>
      <c r="S20" s="353"/>
      <c r="T20" s="195"/>
      <c r="U20" s="281"/>
      <c r="V20" s="353"/>
      <c r="W20" s="195"/>
      <c r="X20" s="278"/>
      <c r="Y20" s="279"/>
      <c r="Z20" s="280"/>
      <c r="AA20" s="281"/>
      <c r="AB20" s="353"/>
      <c r="AC20" s="195"/>
      <c r="AD20" s="303">
        <f t="shared" si="0"/>
        <v>0</v>
      </c>
      <c r="AE20" s="359"/>
      <c r="AF20" s="360"/>
      <c r="AG20" s="99"/>
    </row>
    <row r="21" spans="2:33" ht="18" customHeight="1">
      <c r="B21" s="306" t="s">
        <v>101</v>
      </c>
      <c r="C21" s="307"/>
      <c r="D21" s="307"/>
      <c r="E21" s="307"/>
      <c r="F21" s="307"/>
      <c r="G21" s="307"/>
      <c r="H21" s="307"/>
      <c r="I21" s="307"/>
      <c r="J21" s="143"/>
      <c r="K21" s="97"/>
      <c r="L21" s="275"/>
      <c r="M21" s="353"/>
      <c r="N21" s="195"/>
      <c r="O21" s="278"/>
      <c r="P21" s="279"/>
      <c r="Q21" s="280"/>
      <c r="R21" s="275"/>
      <c r="S21" s="353"/>
      <c r="T21" s="195"/>
      <c r="U21" s="281"/>
      <c r="V21" s="353"/>
      <c r="W21" s="195"/>
      <c r="X21" s="278"/>
      <c r="Y21" s="279"/>
      <c r="Z21" s="280"/>
      <c r="AA21" s="281"/>
      <c r="AB21" s="353"/>
      <c r="AC21" s="195"/>
      <c r="AD21" s="303">
        <f t="shared" si="0"/>
        <v>0</v>
      </c>
      <c r="AE21" s="359"/>
      <c r="AF21" s="360"/>
      <c r="AG21" s="99"/>
    </row>
    <row r="22" spans="2:33" ht="18" customHeight="1">
      <c r="B22" s="306" t="s">
        <v>102</v>
      </c>
      <c r="C22" s="307"/>
      <c r="D22" s="307"/>
      <c r="E22" s="307"/>
      <c r="F22" s="307"/>
      <c r="G22" s="307"/>
      <c r="H22" s="307"/>
      <c r="I22" s="307"/>
      <c r="J22" s="143"/>
      <c r="K22" s="97"/>
      <c r="L22" s="275"/>
      <c r="M22" s="353"/>
      <c r="N22" s="195"/>
      <c r="O22" s="278"/>
      <c r="P22" s="279"/>
      <c r="Q22" s="280"/>
      <c r="R22" s="275"/>
      <c r="S22" s="353"/>
      <c r="T22" s="195"/>
      <c r="U22" s="281"/>
      <c r="V22" s="353"/>
      <c r="W22" s="195"/>
      <c r="X22" s="278"/>
      <c r="Y22" s="279"/>
      <c r="Z22" s="280"/>
      <c r="AA22" s="281"/>
      <c r="AB22" s="353"/>
      <c r="AC22" s="195"/>
      <c r="AD22" s="303">
        <f t="shared" si="0"/>
        <v>0</v>
      </c>
      <c r="AE22" s="359"/>
      <c r="AF22" s="360"/>
      <c r="AG22" s="99"/>
    </row>
    <row r="23" spans="2:33" ht="18" customHeight="1">
      <c r="B23" s="306" t="s">
        <v>103</v>
      </c>
      <c r="C23" s="307"/>
      <c r="D23" s="307"/>
      <c r="E23" s="307"/>
      <c r="F23" s="307"/>
      <c r="G23" s="307"/>
      <c r="H23" s="307"/>
      <c r="I23" s="307"/>
      <c r="J23" s="143"/>
      <c r="K23" s="97"/>
      <c r="L23" s="275"/>
      <c r="M23" s="353"/>
      <c r="N23" s="195"/>
      <c r="O23" s="278"/>
      <c r="P23" s="279"/>
      <c r="Q23" s="280"/>
      <c r="R23" s="275"/>
      <c r="S23" s="353"/>
      <c r="T23" s="195"/>
      <c r="U23" s="281"/>
      <c r="V23" s="353"/>
      <c r="W23" s="195"/>
      <c r="X23" s="278"/>
      <c r="Y23" s="279"/>
      <c r="Z23" s="280"/>
      <c r="AA23" s="281"/>
      <c r="AB23" s="353"/>
      <c r="AC23" s="195"/>
      <c r="AD23" s="303">
        <f t="shared" si="0"/>
        <v>0</v>
      </c>
      <c r="AE23" s="359"/>
      <c r="AF23" s="360"/>
      <c r="AG23" s="99"/>
    </row>
    <row r="24" spans="2:33" ht="18" customHeight="1">
      <c r="B24" s="306" t="s">
        <v>104</v>
      </c>
      <c r="C24" s="307"/>
      <c r="D24" s="307"/>
      <c r="E24" s="307"/>
      <c r="F24" s="307"/>
      <c r="G24" s="307"/>
      <c r="H24" s="307"/>
      <c r="I24" s="307"/>
      <c r="J24" s="143"/>
      <c r="K24" s="97"/>
      <c r="L24" s="275"/>
      <c r="M24" s="353"/>
      <c r="N24" s="195"/>
      <c r="O24" s="278"/>
      <c r="P24" s="279"/>
      <c r="Q24" s="280"/>
      <c r="R24" s="275"/>
      <c r="S24" s="353"/>
      <c r="T24" s="195"/>
      <c r="U24" s="281"/>
      <c r="V24" s="353"/>
      <c r="W24" s="195"/>
      <c r="X24" s="278"/>
      <c r="Y24" s="279"/>
      <c r="Z24" s="280"/>
      <c r="AA24" s="281"/>
      <c r="AB24" s="353"/>
      <c r="AC24" s="195"/>
      <c r="AD24" s="303">
        <f t="shared" si="0"/>
        <v>0</v>
      </c>
      <c r="AE24" s="359"/>
      <c r="AF24" s="360"/>
      <c r="AG24" s="99"/>
    </row>
    <row r="25" spans="2:33" ht="18" customHeight="1">
      <c r="B25" s="306" t="s">
        <v>105</v>
      </c>
      <c r="C25" s="307"/>
      <c r="D25" s="307"/>
      <c r="E25" s="307"/>
      <c r="F25" s="307"/>
      <c r="G25" s="307"/>
      <c r="H25" s="307"/>
      <c r="I25" s="307"/>
      <c r="J25" s="143"/>
      <c r="K25" s="97"/>
      <c r="L25" s="275"/>
      <c r="M25" s="353"/>
      <c r="N25" s="195"/>
      <c r="O25" s="278"/>
      <c r="P25" s="279"/>
      <c r="Q25" s="280"/>
      <c r="R25" s="275"/>
      <c r="S25" s="353"/>
      <c r="T25" s="195"/>
      <c r="U25" s="281"/>
      <c r="V25" s="353"/>
      <c r="W25" s="195"/>
      <c r="X25" s="278"/>
      <c r="Y25" s="279"/>
      <c r="Z25" s="280"/>
      <c r="AA25" s="281"/>
      <c r="AB25" s="353"/>
      <c r="AC25" s="195"/>
      <c r="AD25" s="303">
        <f t="shared" si="0"/>
        <v>0</v>
      </c>
      <c r="AE25" s="359"/>
      <c r="AF25" s="360"/>
      <c r="AG25" s="99"/>
    </row>
    <row r="26" spans="2:33" ht="18" customHeight="1">
      <c r="B26" s="149" t="s">
        <v>106</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5"/>
      <c r="AG26" s="102"/>
    </row>
    <row r="27" spans="2:33" ht="18" customHeight="1">
      <c r="B27" s="306" t="s">
        <v>107</v>
      </c>
      <c r="C27" s="362"/>
      <c r="D27" s="362"/>
      <c r="E27" s="362"/>
      <c r="F27" s="362"/>
      <c r="G27" s="362"/>
      <c r="H27" s="362"/>
      <c r="I27" s="362"/>
      <c r="J27" s="148"/>
      <c r="K27" s="97"/>
      <c r="L27" s="275"/>
      <c r="M27" s="276"/>
      <c r="N27" s="277"/>
      <c r="O27" s="275"/>
      <c r="P27" s="353"/>
      <c r="Q27" s="195"/>
      <c r="R27" s="275"/>
      <c r="S27" s="353"/>
      <c r="T27" s="195"/>
      <c r="U27" s="281"/>
      <c r="V27" s="353"/>
      <c r="W27" s="195"/>
      <c r="X27" s="275"/>
      <c r="Y27" s="353"/>
      <c r="Z27" s="195"/>
      <c r="AA27" s="281"/>
      <c r="AB27" s="353"/>
      <c r="AC27" s="195"/>
      <c r="AD27" s="303">
        <f>(L27-O27)*1+O27*1.4+(U27-X27)*1+X27*1.4</f>
        <v>0</v>
      </c>
      <c r="AE27" s="359"/>
      <c r="AF27" s="360"/>
      <c r="AG27" s="99"/>
    </row>
    <row r="28" spans="2:33" ht="18" customHeight="1">
      <c r="B28" s="306" t="s">
        <v>108</v>
      </c>
      <c r="C28" s="362"/>
      <c r="D28" s="362"/>
      <c r="E28" s="362"/>
      <c r="F28" s="362"/>
      <c r="G28" s="362"/>
      <c r="H28" s="362"/>
      <c r="I28" s="362"/>
      <c r="J28" s="362"/>
      <c r="K28" s="363"/>
      <c r="L28" s="275"/>
      <c r="M28" s="353"/>
      <c r="N28" s="195"/>
      <c r="O28" s="275"/>
      <c r="P28" s="353"/>
      <c r="Q28" s="195"/>
      <c r="R28" s="275"/>
      <c r="S28" s="353"/>
      <c r="T28" s="195"/>
      <c r="U28" s="281"/>
      <c r="V28" s="353"/>
      <c r="W28" s="195"/>
      <c r="X28" s="275"/>
      <c r="Y28" s="353"/>
      <c r="Z28" s="195"/>
      <c r="AA28" s="281"/>
      <c r="AB28" s="353"/>
      <c r="AC28" s="195"/>
      <c r="AD28" s="303">
        <f>(L28-O28)*1+O28*1.4+(U28-X28)*1+X28*1.4</f>
        <v>0</v>
      </c>
      <c r="AE28" s="359"/>
      <c r="AF28" s="360"/>
      <c r="AG28" s="99"/>
    </row>
    <row r="29" spans="2:33" ht="18" customHeight="1">
      <c r="B29" s="306" t="s">
        <v>109</v>
      </c>
      <c r="C29" s="362"/>
      <c r="D29" s="362"/>
      <c r="E29" s="362"/>
      <c r="F29" s="362"/>
      <c r="G29" s="362"/>
      <c r="H29" s="362"/>
      <c r="I29" s="362"/>
      <c r="J29" s="362"/>
      <c r="K29" s="363"/>
      <c r="L29" s="275">
        <v>5</v>
      </c>
      <c r="M29" s="353"/>
      <c r="N29" s="195"/>
      <c r="O29" s="275">
        <v>3</v>
      </c>
      <c r="P29" s="353"/>
      <c r="Q29" s="195"/>
      <c r="R29" s="275"/>
      <c r="S29" s="353"/>
      <c r="T29" s="195"/>
      <c r="U29" s="281"/>
      <c r="V29" s="353"/>
      <c r="W29" s="195"/>
      <c r="X29" s="275"/>
      <c r="Y29" s="353"/>
      <c r="Z29" s="195"/>
      <c r="AA29" s="281"/>
      <c r="AB29" s="353"/>
      <c r="AC29" s="195"/>
      <c r="AD29" s="303">
        <f>(L29-O29)*1+O29*1.4+(U29-X29)*1+X29*1.4</f>
        <v>6.1999999999999993</v>
      </c>
      <c r="AE29" s="359"/>
      <c r="AF29" s="360"/>
      <c r="AG29" s="99"/>
    </row>
    <row r="30" spans="2:33" ht="18" customHeight="1">
      <c r="B30" s="306" t="s">
        <v>180</v>
      </c>
      <c r="C30" s="362"/>
      <c r="D30" s="362"/>
      <c r="E30" s="362"/>
      <c r="F30" s="362"/>
      <c r="G30" s="362"/>
      <c r="H30" s="362"/>
      <c r="I30" s="362"/>
      <c r="J30" s="362"/>
      <c r="K30" s="363"/>
      <c r="L30" s="275"/>
      <c r="M30" s="353"/>
      <c r="N30" s="195"/>
      <c r="O30" s="275"/>
      <c r="P30" s="353"/>
      <c r="Q30" s="195"/>
      <c r="R30" s="275"/>
      <c r="S30" s="353"/>
      <c r="T30" s="195"/>
      <c r="U30" s="281"/>
      <c r="V30" s="353"/>
      <c r="W30" s="195"/>
      <c r="X30" s="275"/>
      <c r="Y30" s="353"/>
      <c r="Z30" s="195"/>
      <c r="AA30" s="281"/>
      <c r="AB30" s="353"/>
      <c r="AC30" s="195"/>
      <c r="AD30" s="303">
        <f>(L30-O30)*1+O30*1.4+(U30-X30)*1+X30*1.4</f>
        <v>0</v>
      </c>
      <c r="AE30" s="359"/>
      <c r="AF30" s="360"/>
      <c r="AG30" s="99"/>
    </row>
    <row r="31" spans="2:33" ht="18" customHeight="1">
      <c r="B31" s="149" t="s">
        <v>110</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5"/>
      <c r="AG31" s="102"/>
    </row>
    <row r="32" spans="2:33" ht="18" customHeight="1">
      <c r="B32" s="306" t="s">
        <v>111</v>
      </c>
      <c r="C32" s="362"/>
      <c r="D32" s="362"/>
      <c r="E32" s="362"/>
      <c r="F32" s="362"/>
      <c r="G32" s="362"/>
      <c r="H32" s="362"/>
      <c r="I32" s="362"/>
      <c r="J32" s="152"/>
      <c r="K32" s="93"/>
      <c r="L32" s="275"/>
      <c r="M32" s="353"/>
      <c r="N32" s="195"/>
      <c r="O32" s="275"/>
      <c r="P32" s="353"/>
      <c r="Q32" s="195"/>
      <c r="R32" s="275"/>
      <c r="S32" s="353"/>
      <c r="T32" s="195"/>
      <c r="U32" s="281"/>
      <c r="V32" s="353"/>
      <c r="W32" s="195"/>
      <c r="X32" s="275"/>
      <c r="Y32" s="353"/>
      <c r="Z32" s="195"/>
      <c r="AA32" s="281"/>
      <c r="AB32" s="353"/>
      <c r="AC32" s="195"/>
      <c r="AD32" s="303">
        <f>(L32-O32)*1+O32*1.4+(U32-X32)*1+X32*1.4</f>
        <v>0</v>
      </c>
      <c r="AE32" s="359"/>
      <c r="AF32" s="360"/>
      <c r="AG32" s="99"/>
    </row>
    <row r="33" spans="2:33" ht="18" customHeight="1">
      <c r="B33" s="149" t="s">
        <v>112</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5"/>
      <c r="AG33" s="102"/>
    </row>
    <row r="34" spans="2:33" ht="18" customHeight="1">
      <c r="B34" s="306" t="s">
        <v>113</v>
      </c>
      <c r="C34" s="362"/>
      <c r="D34" s="362"/>
      <c r="E34" s="362"/>
      <c r="F34" s="362"/>
      <c r="G34" s="362"/>
      <c r="H34" s="362"/>
      <c r="I34" s="362"/>
      <c r="J34" s="148"/>
      <c r="K34" s="97"/>
      <c r="L34" s="275"/>
      <c r="M34" s="353"/>
      <c r="N34" s="195"/>
      <c r="O34" s="275"/>
      <c r="P34" s="353"/>
      <c r="Q34" s="195"/>
      <c r="R34" s="275"/>
      <c r="S34" s="353"/>
      <c r="T34" s="195"/>
      <c r="U34" s="281"/>
      <c r="V34" s="353"/>
      <c r="W34" s="195"/>
      <c r="X34" s="275"/>
      <c r="Y34" s="353"/>
      <c r="Z34" s="195"/>
      <c r="AA34" s="281"/>
      <c r="AB34" s="353"/>
      <c r="AC34" s="195"/>
      <c r="AD34" s="303">
        <f>(L34-O34)*1+O34*1.4+(U34-X34)*1+X34*1.4</f>
        <v>0</v>
      </c>
      <c r="AE34" s="359"/>
      <c r="AF34" s="360"/>
      <c r="AG34" s="99"/>
    </row>
    <row r="35" spans="2:33" ht="18" customHeight="1">
      <c r="B35" s="306" t="s">
        <v>114</v>
      </c>
      <c r="C35" s="362"/>
      <c r="D35" s="362"/>
      <c r="E35" s="362"/>
      <c r="F35" s="362"/>
      <c r="G35" s="362"/>
      <c r="H35" s="362"/>
      <c r="I35" s="362"/>
      <c r="J35" s="148"/>
      <c r="K35" s="97"/>
      <c r="L35" s="275"/>
      <c r="M35" s="353"/>
      <c r="N35" s="195"/>
      <c r="O35" s="275"/>
      <c r="P35" s="353"/>
      <c r="Q35" s="195"/>
      <c r="R35" s="275"/>
      <c r="S35" s="353"/>
      <c r="T35" s="195"/>
      <c r="U35" s="281"/>
      <c r="V35" s="353"/>
      <c r="W35" s="195"/>
      <c r="X35" s="275"/>
      <c r="Y35" s="353"/>
      <c r="Z35" s="195"/>
      <c r="AA35" s="281"/>
      <c r="AB35" s="353"/>
      <c r="AC35" s="195"/>
      <c r="AD35" s="303">
        <f>(L35-O35)*1+O35*1.4+(U35-X35)*1+X35*1.4</f>
        <v>0</v>
      </c>
      <c r="AE35" s="359"/>
      <c r="AF35" s="360"/>
      <c r="AG35" s="99"/>
    </row>
    <row r="36" spans="2:33" ht="18" customHeight="1">
      <c r="B36" s="306" t="s">
        <v>115</v>
      </c>
      <c r="C36" s="362"/>
      <c r="D36" s="362"/>
      <c r="E36" s="362"/>
      <c r="F36" s="362"/>
      <c r="G36" s="362"/>
      <c r="H36" s="362"/>
      <c r="I36" s="362"/>
      <c r="J36" s="148"/>
      <c r="K36" s="144"/>
      <c r="L36" s="275"/>
      <c r="M36" s="353"/>
      <c r="N36" s="195"/>
      <c r="O36" s="275"/>
      <c r="P36" s="353"/>
      <c r="Q36" s="195"/>
      <c r="R36" s="275"/>
      <c r="S36" s="353"/>
      <c r="T36" s="195"/>
      <c r="U36" s="281"/>
      <c r="V36" s="353"/>
      <c r="W36" s="195"/>
      <c r="X36" s="275"/>
      <c r="Y36" s="353"/>
      <c r="Z36" s="195"/>
      <c r="AA36" s="281"/>
      <c r="AB36" s="353"/>
      <c r="AC36" s="195"/>
      <c r="AD36" s="303">
        <f>(L36-O36)*1+O36*1.4+(U36-X36)*1+X36*1.4</f>
        <v>0</v>
      </c>
      <c r="AE36" s="359"/>
      <c r="AF36" s="360"/>
      <c r="AG36" s="99"/>
    </row>
    <row r="37" spans="2:33" ht="18" customHeight="1">
      <c r="B37" s="149" t="s">
        <v>116</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5"/>
      <c r="AG37" s="102"/>
    </row>
    <row r="38" spans="2:33" ht="18" customHeight="1">
      <c r="B38" s="306" t="s">
        <v>117</v>
      </c>
      <c r="C38" s="362"/>
      <c r="D38" s="362"/>
      <c r="E38" s="362"/>
      <c r="F38" s="362"/>
      <c r="G38" s="362"/>
      <c r="H38" s="362"/>
      <c r="I38" s="362"/>
      <c r="J38" s="148"/>
      <c r="K38" s="97"/>
      <c r="L38" s="275"/>
      <c r="M38" s="353"/>
      <c r="N38" s="195"/>
      <c r="O38" s="275"/>
      <c r="P38" s="353"/>
      <c r="Q38" s="195"/>
      <c r="R38" s="275"/>
      <c r="S38" s="353"/>
      <c r="T38" s="195"/>
      <c r="U38" s="275"/>
      <c r="V38" s="353"/>
      <c r="W38" s="195"/>
      <c r="X38" s="275"/>
      <c r="Y38" s="353"/>
      <c r="Z38" s="195"/>
      <c r="AA38" s="281"/>
      <c r="AB38" s="353"/>
      <c r="AC38" s="195"/>
      <c r="AD38" s="303">
        <f>(L38-O38)*1+O38*1.4+(U38-X38)*1+X38*1.4</f>
        <v>0</v>
      </c>
      <c r="AE38" s="359"/>
      <c r="AF38" s="360"/>
      <c r="AG38" s="99"/>
    </row>
    <row r="39" spans="2:33" ht="18" customHeight="1">
      <c r="B39" s="306" t="s">
        <v>118</v>
      </c>
      <c r="C39" s="362"/>
      <c r="D39" s="362"/>
      <c r="E39" s="362"/>
      <c r="F39" s="362"/>
      <c r="G39" s="362"/>
      <c r="H39" s="362"/>
      <c r="I39" s="362"/>
      <c r="J39" s="148"/>
      <c r="K39" s="97"/>
      <c r="L39" s="275"/>
      <c r="M39" s="353"/>
      <c r="N39" s="195"/>
      <c r="O39" s="275"/>
      <c r="P39" s="353"/>
      <c r="Q39" s="195"/>
      <c r="R39" s="275"/>
      <c r="S39" s="353"/>
      <c r="T39" s="195"/>
      <c r="U39" s="275"/>
      <c r="V39" s="353"/>
      <c r="W39" s="195"/>
      <c r="X39" s="275"/>
      <c r="Y39" s="353"/>
      <c r="Z39" s="195"/>
      <c r="AA39" s="281"/>
      <c r="AB39" s="353"/>
      <c r="AC39" s="195"/>
      <c r="AD39" s="303">
        <f>(L39-O39)*1+O39*1.4+(U39-X39)*1+X39*1.4</f>
        <v>0</v>
      </c>
      <c r="AE39" s="359"/>
      <c r="AF39" s="360"/>
      <c r="AG39" s="99"/>
    </row>
    <row r="40" spans="2:33" ht="18" customHeight="1">
      <c r="B40" s="306" t="s">
        <v>317</v>
      </c>
      <c r="C40" s="362"/>
      <c r="D40" s="362"/>
      <c r="E40" s="362"/>
      <c r="F40" s="362"/>
      <c r="G40" s="362"/>
      <c r="H40" s="362"/>
      <c r="I40" s="362"/>
      <c r="J40" s="362"/>
      <c r="K40" s="363"/>
      <c r="L40" s="275"/>
      <c r="M40" s="353"/>
      <c r="N40" s="195"/>
      <c r="O40" s="275"/>
      <c r="P40" s="353"/>
      <c r="Q40" s="195"/>
      <c r="R40" s="275"/>
      <c r="S40" s="353"/>
      <c r="T40" s="195"/>
      <c r="U40" s="275"/>
      <c r="V40" s="353"/>
      <c r="W40" s="195"/>
      <c r="X40" s="275"/>
      <c r="Y40" s="353"/>
      <c r="Z40" s="195"/>
      <c r="AA40" s="281"/>
      <c r="AB40" s="353"/>
      <c r="AC40" s="195"/>
      <c r="AD40" s="303">
        <f>(L40-O40)*1+O40*1.4+(U40-X40)*1+X40*1.4</f>
        <v>0</v>
      </c>
      <c r="AE40" s="359"/>
      <c r="AF40" s="360"/>
      <c r="AG40" s="99"/>
    </row>
    <row r="41" spans="2:33" ht="18" customHeight="1">
      <c r="B41" s="288" t="s">
        <v>284</v>
      </c>
      <c r="C41" s="289"/>
      <c r="D41" s="289"/>
      <c r="E41" s="289"/>
      <c r="F41" s="289"/>
      <c r="G41" s="289"/>
      <c r="H41" s="289"/>
      <c r="I41" s="289"/>
      <c r="J41" s="289"/>
      <c r="K41" s="290"/>
      <c r="L41" s="275"/>
      <c r="M41" s="366"/>
      <c r="N41" s="367"/>
      <c r="O41" s="275"/>
      <c r="P41" s="366"/>
      <c r="Q41" s="367"/>
      <c r="R41" s="275"/>
      <c r="S41" s="366"/>
      <c r="T41" s="367"/>
      <c r="U41" s="275"/>
      <c r="V41" s="366"/>
      <c r="W41" s="367"/>
      <c r="X41" s="275"/>
      <c r="Y41" s="366"/>
      <c r="Z41" s="367"/>
      <c r="AA41" s="281"/>
      <c r="AB41" s="364"/>
      <c r="AC41" s="365"/>
      <c r="AD41" s="303">
        <f>(L41-O41)*1+O41*1.4+(U41-X41)*1+X41*1.4</f>
        <v>0</v>
      </c>
      <c r="AE41" s="359"/>
      <c r="AF41" s="360"/>
    </row>
    <row r="42" spans="2:33" ht="18" customHeight="1">
      <c r="B42" s="288" t="s">
        <v>285</v>
      </c>
      <c r="C42" s="289"/>
      <c r="D42" s="289"/>
      <c r="E42" s="289"/>
      <c r="F42" s="289"/>
      <c r="G42" s="289"/>
      <c r="H42" s="289"/>
      <c r="I42" s="289"/>
      <c r="J42" s="289"/>
      <c r="K42" s="290"/>
      <c r="L42" s="275"/>
      <c r="M42" s="353"/>
      <c r="N42" s="195"/>
      <c r="O42" s="275"/>
      <c r="P42" s="353"/>
      <c r="Q42" s="195"/>
      <c r="R42" s="275"/>
      <c r="S42" s="353"/>
      <c r="T42" s="195"/>
      <c r="U42" s="275"/>
      <c r="V42" s="353"/>
      <c r="W42" s="195"/>
      <c r="X42" s="275"/>
      <c r="Y42" s="353"/>
      <c r="Z42" s="195"/>
      <c r="AA42" s="281"/>
      <c r="AB42" s="353"/>
      <c r="AC42" s="195"/>
      <c r="AD42" s="303">
        <f>(L42-O42)*1+O42*1.4+(U42-X42)*1+X42*1.4</f>
        <v>0</v>
      </c>
      <c r="AE42" s="359"/>
      <c r="AF42" s="360"/>
    </row>
    <row r="43" spans="2:33">
      <c r="AG43" s="103"/>
    </row>
    <row r="44" spans="2:33">
      <c r="AG44" s="103"/>
    </row>
  </sheetData>
  <mergeCells count="206">
    <mergeCell ref="B42:K42"/>
    <mergeCell ref="C6:AE7"/>
    <mergeCell ref="L12:T12"/>
    <mergeCell ref="U12:AC12"/>
    <mergeCell ref="AD40:AF40"/>
    <mergeCell ref="L42:N42"/>
    <mergeCell ref="O42:Q42"/>
    <mergeCell ref="R42:T42"/>
    <mergeCell ref="U42:W42"/>
    <mergeCell ref="X42:Z42"/>
    <mergeCell ref="AA42:AC42"/>
    <mergeCell ref="AD42:AF42"/>
    <mergeCell ref="AA39:AC39"/>
    <mergeCell ref="AD39:AF39"/>
    <mergeCell ref="B40:K40"/>
    <mergeCell ref="L40:N40"/>
    <mergeCell ref="O40:Q40"/>
    <mergeCell ref="AD38:AF38"/>
    <mergeCell ref="AD36:AF36"/>
    <mergeCell ref="L41:N41"/>
    <mergeCell ref="O41:Q41"/>
    <mergeCell ref="R41:T41"/>
    <mergeCell ref="U41:W41"/>
    <mergeCell ref="X41:Z41"/>
    <mergeCell ref="AA41:AC41"/>
    <mergeCell ref="AD41:AF41"/>
    <mergeCell ref="B41:K41"/>
    <mergeCell ref="O39:Q39"/>
    <mergeCell ref="R39:T39"/>
    <mergeCell ref="U39:W39"/>
    <mergeCell ref="X39:Z39"/>
    <mergeCell ref="B38:I38"/>
    <mergeCell ref="L38:N38"/>
    <mergeCell ref="O38:Q38"/>
    <mergeCell ref="R38:T38"/>
    <mergeCell ref="U38:W38"/>
    <mergeCell ref="X38:Z38"/>
    <mergeCell ref="B36:I36"/>
    <mergeCell ref="L36:N36"/>
    <mergeCell ref="O36:Q36"/>
    <mergeCell ref="R36:T36"/>
    <mergeCell ref="U36:W36"/>
    <mergeCell ref="X36:Z36"/>
    <mergeCell ref="AA36:AC36"/>
    <mergeCell ref="R40:T40"/>
    <mergeCell ref="U40:W40"/>
    <mergeCell ref="X40:Z40"/>
    <mergeCell ref="AA40:AC40"/>
    <mergeCell ref="B39:I39"/>
    <mergeCell ref="L39:N39"/>
    <mergeCell ref="AA38:AC38"/>
    <mergeCell ref="AD34:AF34"/>
    <mergeCell ref="B35:I35"/>
    <mergeCell ref="L35:N35"/>
    <mergeCell ref="O35:Q35"/>
    <mergeCell ref="R35:T35"/>
    <mergeCell ref="U35:W35"/>
    <mergeCell ref="X35:Z35"/>
    <mergeCell ref="AA35:AC35"/>
    <mergeCell ref="B32:I32"/>
    <mergeCell ref="L32:N32"/>
    <mergeCell ref="O32:Q32"/>
    <mergeCell ref="R32:T32"/>
    <mergeCell ref="U32:W32"/>
    <mergeCell ref="X32:Z32"/>
    <mergeCell ref="AA32:AC32"/>
    <mergeCell ref="AD32:AF32"/>
    <mergeCell ref="B34:I34"/>
    <mergeCell ref="L34:N34"/>
    <mergeCell ref="O34:Q34"/>
    <mergeCell ref="R34:T34"/>
    <mergeCell ref="U34:W34"/>
    <mergeCell ref="X34:Z34"/>
    <mergeCell ref="AA34:AC34"/>
    <mergeCell ref="AD35:AF35"/>
    <mergeCell ref="AA29:AC29"/>
    <mergeCell ref="AD29:AF29"/>
    <mergeCell ref="B30:K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7:AC27"/>
    <mergeCell ref="AD27:AF27"/>
    <mergeCell ref="AA23:AC23"/>
    <mergeCell ref="AD23:AF23"/>
    <mergeCell ref="B24:I24"/>
    <mergeCell ref="L24:N24"/>
    <mergeCell ref="O24:Q24"/>
    <mergeCell ref="R24:T24"/>
    <mergeCell ref="U24:W24"/>
    <mergeCell ref="X24:Z24"/>
    <mergeCell ref="AA24:AC24"/>
    <mergeCell ref="B23:I23"/>
    <mergeCell ref="L23:N23"/>
    <mergeCell ref="O23:Q23"/>
    <mergeCell ref="R23:T23"/>
    <mergeCell ref="U23:W23"/>
    <mergeCell ref="X23:Z23"/>
    <mergeCell ref="AD24:AF24"/>
    <mergeCell ref="B22:I22"/>
    <mergeCell ref="L22:N22"/>
    <mergeCell ref="O22:Q22"/>
    <mergeCell ref="R22:T22"/>
    <mergeCell ref="U22:W22"/>
    <mergeCell ref="X22:Z22"/>
    <mergeCell ref="AA22:AC22"/>
    <mergeCell ref="AD22:AF22"/>
    <mergeCell ref="AD20:AF20"/>
    <mergeCell ref="B21:I21"/>
    <mergeCell ref="L21:N21"/>
    <mergeCell ref="O21:Q21"/>
    <mergeCell ref="R21:T21"/>
    <mergeCell ref="U21:W21"/>
    <mergeCell ref="X21:Z21"/>
    <mergeCell ref="AA21:AC21"/>
    <mergeCell ref="AD21:AF21"/>
    <mergeCell ref="AA19:AC19"/>
    <mergeCell ref="AD19:AF19"/>
    <mergeCell ref="B20:I20"/>
    <mergeCell ref="L20:N20"/>
    <mergeCell ref="O20:Q20"/>
    <mergeCell ref="R20:T20"/>
    <mergeCell ref="U20:W20"/>
    <mergeCell ref="X20:Z20"/>
    <mergeCell ref="AA20:AC20"/>
    <mergeCell ref="B19:I19"/>
    <mergeCell ref="L19:N19"/>
    <mergeCell ref="O19:Q19"/>
    <mergeCell ref="R19:T19"/>
    <mergeCell ref="U19:W19"/>
    <mergeCell ref="X19:Z19"/>
    <mergeCell ref="B16:I16"/>
    <mergeCell ref="L16:N16"/>
    <mergeCell ref="O16:Q16"/>
    <mergeCell ref="AD18:AF18"/>
    <mergeCell ref="AD16:AF16"/>
    <mergeCell ref="B17:K17"/>
    <mergeCell ref="L17:N17"/>
    <mergeCell ref="O17:Q17"/>
    <mergeCell ref="R17:T17"/>
    <mergeCell ref="U17:W17"/>
    <mergeCell ref="X17:Z17"/>
    <mergeCell ref="AA17:AC17"/>
    <mergeCell ref="AD17:AF17"/>
    <mergeCell ref="R16:T16"/>
    <mergeCell ref="U16:W16"/>
    <mergeCell ref="X16:Z16"/>
    <mergeCell ref="AA16:AC16"/>
    <mergeCell ref="B18:I18"/>
    <mergeCell ref="L18:N18"/>
    <mergeCell ref="O18:Q18"/>
    <mergeCell ref="R18:T18"/>
    <mergeCell ref="U18:W18"/>
    <mergeCell ref="X18:Z18"/>
    <mergeCell ref="AA18:AC18"/>
    <mergeCell ref="B9:D9"/>
    <mergeCell ref="E9:O9"/>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s>
  <phoneticPr fontId="3"/>
  <conditionalFormatting sqref="L27:N30 U27:W30 L32 U32 L34:N36 U34:W36">
    <cfRule type="expression" dxfId="3" priority="3">
      <formula>AND(L27&lt;O27,O27&gt;0)</formula>
    </cfRule>
  </conditionalFormatting>
  <conditionalFormatting sqref="L38:Q40 U38:Z40 L41 O41 U41 X41 L42:Q42 U42:Z42">
    <cfRule type="expression" dxfId="2" priority="1">
      <formula>AND(L38&lt;O38,O38&gt;0)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43"/>
  <sheetViews>
    <sheetView showGridLines="0" showZeros="0" topLeftCell="A13" zoomScaleNormal="100" workbookViewId="0">
      <selection activeCell="L42" sqref="L42:N42"/>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141"/>
      <c r="AG2" s="85" t="s">
        <v>207</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335" t="s">
        <v>224</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7"/>
      <c r="AF6"/>
    </row>
    <row r="7" spans="1:33" ht="15" customHeight="1">
      <c r="B7" s="58"/>
      <c r="C7" s="338"/>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40"/>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4" t="s">
        <v>34</v>
      </c>
      <c r="C9" s="315"/>
      <c r="D9" s="316"/>
      <c r="E9" s="348">
        <f>'１'!F12</f>
        <v>0</v>
      </c>
      <c r="F9" s="349"/>
      <c r="G9" s="349"/>
      <c r="H9" s="349"/>
      <c r="I9" s="349"/>
      <c r="J9" s="349"/>
      <c r="K9" s="349"/>
      <c r="L9" s="349"/>
      <c r="M9" s="349"/>
      <c r="N9" s="349"/>
      <c r="O9" s="350"/>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9"/>
      <c r="C12" s="354"/>
      <c r="D12" s="354"/>
      <c r="E12" s="354"/>
      <c r="F12" s="354"/>
      <c r="G12" s="354"/>
      <c r="H12" s="354"/>
      <c r="I12" s="354"/>
      <c r="J12" s="354"/>
      <c r="K12" s="355"/>
      <c r="L12" s="303" t="s">
        <v>11</v>
      </c>
      <c r="M12" s="317"/>
      <c r="N12" s="317"/>
      <c r="O12" s="317"/>
      <c r="P12" s="317"/>
      <c r="Q12" s="317"/>
      <c r="R12" s="317"/>
      <c r="S12" s="317"/>
      <c r="T12" s="318"/>
      <c r="U12" s="317" t="s">
        <v>57</v>
      </c>
      <c r="V12" s="317"/>
      <c r="W12" s="317"/>
      <c r="X12" s="317"/>
      <c r="Y12" s="317"/>
      <c r="Z12" s="317"/>
      <c r="AA12" s="317"/>
      <c r="AB12" s="317"/>
      <c r="AC12" s="318"/>
      <c r="AD12" s="303" t="s">
        <v>30</v>
      </c>
      <c r="AE12" s="359"/>
      <c r="AF12" s="360"/>
    </row>
    <row r="13" spans="1:33" ht="22.5" customHeight="1">
      <c r="B13" s="356"/>
      <c r="C13" s="357"/>
      <c r="D13" s="357"/>
      <c r="E13" s="357"/>
      <c r="F13" s="357"/>
      <c r="G13" s="357"/>
      <c r="H13" s="357"/>
      <c r="I13" s="357"/>
      <c r="J13" s="357"/>
      <c r="K13" s="358"/>
      <c r="L13" s="308" t="s">
        <v>199</v>
      </c>
      <c r="M13" s="309"/>
      <c r="N13" s="310"/>
      <c r="O13" s="308" t="s">
        <v>200</v>
      </c>
      <c r="P13" s="309"/>
      <c r="Q13" s="310"/>
      <c r="R13" s="308" t="s">
        <v>71</v>
      </c>
      <c r="S13" s="309"/>
      <c r="T13" s="310"/>
      <c r="U13" s="308" t="s">
        <v>199</v>
      </c>
      <c r="V13" s="309"/>
      <c r="W13" s="310"/>
      <c r="X13" s="308" t="s">
        <v>200</v>
      </c>
      <c r="Y13" s="309"/>
      <c r="Z13" s="310"/>
      <c r="AA13" s="308" t="s">
        <v>71</v>
      </c>
      <c r="AB13" s="309"/>
      <c r="AC13" s="310"/>
      <c r="AD13" s="311" t="s">
        <v>72</v>
      </c>
      <c r="AE13" s="351"/>
      <c r="AF13" s="352"/>
    </row>
    <row r="14" spans="1:33" ht="18" customHeight="1">
      <c r="B14" s="142" t="s">
        <v>119</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row>
    <row r="15" spans="1:33" ht="12" customHeight="1">
      <c r="B15" s="396" t="s">
        <v>120</v>
      </c>
      <c r="C15" s="397"/>
      <c r="D15" s="397"/>
      <c r="E15" s="397"/>
      <c r="F15" s="397"/>
      <c r="G15" s="397"/>
      <c r="H15" s="397"/>
      <c r="I15" s="397"/>
      <c r="J15" s="397"/>
      <c r="K15" s="398"/>
      <c r="L15" s="328"/>
      <c r="M15" s="329"/>
      <c r="N15" s="330"/>
      <c r="O15" s="300"/>
      <c r="P15" s="301"/>
      <c r="Q15" s="302"/>
      <c r="R15" s="328"/>
      <c r="S15" s="329"/>
      <c r="T15" s="330"/>
      <c r="U15" s="371"/>
      <c r="V15" s="372"/>
      <c r="W15" s="373"/>
      <c r="X15" s="300"/>
      <c r="Y15" s="301"/>
      <c r="Z15" s="302"/>
      <c r="AA15" s="371"/>
      <c r="AB15" s="372"/>
      <c r="AC15" s="373"/>
      <c r="AD15" s="377">
        <f>L15+U15</f>
        <v>0</v>
      </c>
      <c r="AE15" s="378"/>
      <c r="AF15" s="379"/>
    </row>
    <row r="16" spans="1:33" ht="9" customHeight="1">
      <c r="B16" s="383" t="s">
        <v>318</v>
      </c>
      <c r="C16" s="384"/>
      <c r="D16" s="384"/>
      <c r="E16" s="384"/>
      <c r="F16" s="384"/>
      <c r="G16" s="384"/>
      <c r="H16" s="384"/>
      <c r="I16" s="384"/>
      <c r="J16" s="384"/>
      <c r="K16" s="385"/>
      <c r="L16" s="389"/>
      <c r="M16" s="390"/>
      <c r="N16" s="391"/>
      <c r="O16" s="368"/>
      <c r="P16" s="369"/>
      <c r="Q16" s="370"/>
      <c r="R16" s="389"/>
      <c r="S16" s="390"/>
      <c r="T16" s="391"/>
      <c r="U16" s="374"/>
      <c r="V16" s="375"/>
      <c r="W16" s="376"/>
      <c r="X16" s="368"/>
      <c r="Y16" s="369"/>
      <c r="Z16" s="370"/>
      <c r="AA16" s="374"/>
      <c r="AB16" s="375"/>
      <c r="AC16" s="376"/>
      <c r="AD16" s="380">
        <f>L16+U16</f>
        <v>0</v>
      </c>
      <c r="AE16" s="381"/>
      <c r="AF16" s="382"/>
    </row>
    <row r="17" spans="1:32" s="19" customFormat="1" ht="18" customHeight="1">
      <c r="A17" s="21"/>
      <c r="B17" s="399" t="s">
        <v>121</v>
      </c>
      <c r="C17" s="400"/>
      <c r="D17" s="400"/>
      <c r="E17" s="400"/>
      <c r="F17" s="400"/>
      <c r="G17" s="400"/>
      <c r="H17" s="400"/>
      <c r="I17" s="400"/>
      <c r="J17" s="400"/>
      <c r="K17" s="401"/>
      <c r="L17" s="275">
        <v>8</v>
      </c>
      <c r="M17" s="364"/>
      <c r="N17" s="365"/>
      <c r="O17" s="278"/>
      <c r="P17" s="279"/>
      <c r="Q17" s="280"/>
      <c r="R17" s="275"/>
      <c r="S17" s="364"/>
      <c r="T17" s="365"/>
      <c r="U17" s="281"/>
      <c r="V17" s="364"/>
      <c r="W17" s="365"/>
      <c r="X17" s="278"/>
      <c r="Y17" s="279"/>
      <c r="Z17" s="280"/>
      <c r="AA17" s="281"/>
      <c r="AB17" s="364"/>
      <c r="AC17" s="365"/>
      <c r="AD17" s="303">
        <f>L17+U17</f>
        <v>8</v>
      </c>
      <c r="AE17" s="359"/>
      <c r="AF17" s="360"/>
    </row>
    <row r="18" spans="1:32" ht="18" customHeight="1">
      <c r="B18" s="324" t="s">
        <v>260</v>
      </c>
      <c r="C18" s="325"/>
      <c r="D18" s="325"/>
      <c r="E18" s="325"/>
      <c r="F18" s="325"/>
      <c r="G18" s="325"/>
      <c r="H18" s="325"/>
      <c r="I18" s="325"/>
      <c r="J18" s="325"/>
      <c r="K18" s="361"/>
      <c r="L18" s="275"/>
      <c r="M18" s="353"/>
      <c r="N18" s="195"/>
      <c r="O18" s="278"/>
      <c r="P18" s="279"/>
      <c r="Q18" s="280"/>
      <c r="R18" s="275"/>
      <c r="S18" s="353"/>
      <c r="T18" s="195"/>
      <c r="U18" s="281"/>
      <c r="V18" s="353"/>
      <c r="W18" s="195"/>
      <c r="X18" s="278"/>
      <c r="Y18" s="279"/>
      <c r="Z18" s="280"/>
      <c r="AA18" s="281"/>
      <c r="AB18" s="353"/>
      <c r="AC18" s="195"/>
      <c r="AD18" s="303">
        <f>L18+U18</f>
        <v>0</v>
      </c>
      <c r="AE18" s="359"/>
      <c r="AF18" s="360"/>
    </row>
    <row r="19" spans="1:32" ht="18" customHeight="1">
      <c r="B19" s="306" t="s">
        <v>261</v>
      </c>
      <c r="C19" s="307"/>
      <c r="D19" s="307"/>
      <c r="E19" s="307"/>
      <c r="F19" s="307"/>
      <c r="G19" s="307"/>
      <c r="H19" s="307"/>
      <c r="I19" s="307"/>
      <c r="J19" s="307"/>
      <c r="K19" s="402"/>
      <c r="L19" s="275"/>
      <c r="M19" s="353"/>
      <c r="N19" s="195"/>
      <c r="O19" s="278"/>
      <c r="P19" s="279"/>
      <c r="Q19" s="280"/>
      <c r="R19" s="275"/>
      <c r="S19" s="353"/>
      <c r="T19" s="195"/>
      <c r="U19" s="281"/>
      <c r="V19" s="353"/>
      <c r="W19" s="195"/>
      <c r="X19" s="278"/>
      <c r="Y19" s="279"/>
      <c r="Z19" s="280"/>
      <c r="AA19" s="281"/>
      <c r="AB19" s="353"/>
      <c r="AC19" s="195"/>
      <c r="AD19" s="303">
        <f>L19+U19</f>
        <v>0</v>
      </c>
      <c r="AE19" s="359"/>
      <c r="AF19" s="360"/>
    </row>
    <row r="20" spans="1:32" ht="18" customHeight="1">
      <c r="B20" s="142" t="s">
        <v>122</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3"/>
    </row>
    <row r="21" spans="1:32" ht="18" customHeight="1">
      <c r="B21" s="324" t="s">
        <v>123</v>
      </c>
      <c r="C21" s="403"/>
      <c r="D21" s="403"/>
      <c r="E21" s="403"/>
      <c r="F21" s="403"/>
      <c r="G21" s="403"/>
      <c r="H21" s="362"/>
      <c r="I21" s="362"/>
      <c r="J21" s="152"/>
      <c r="K21" s="93"/>
      <c r="L21" s="275"/>
      <c r="M21" s="353"/>
      <c r="N21" s="195"/>
      <c r="O21" s="278"/>
      <c r="P21" s="279"/>
      <c r="Q21" s="280"/>
      <c r="R21" s="275"/>
      <c r="S21" s="353"/>
      <c r="T21" s="195"/>
      <c r="U21" s="281"/>
      <c r="V21" s="353"/>
      <c r="W21" s="195"/>
      <c r="X21" s="278"/>
      <c r="Y21" s="279"/>
      <c r="Z21" s="280"/>
      <c r="AA21" s="281"/>
      <c r="AB21" s="353"/>
      <c r="AC21" s="195"/>
      <c r="AD21" s="303">
        <f>L21+U21</f>
        <v>0</v>
      </c>
      <c r="AE21" s="359"/>
      <c r="AF21" s="360"/>
    </row>
    <row r="22" spans="1:32" ht="18" customHeight="1">
      <c r="B22" s="142" t="s">
        <v>124</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3"/>
    </row>
    <row r="23" spans="1:32" ht="12" customHeight="1">
      <c r="B23" s="386" t="s">
        <v>319</v>
      </c>
      <c r="C23" s="387"/>
      <c r="D23" s="387"/>
      <c r="E23" s="387"/>
      <c r="F23" s="387"/>
      <c r="G23" s="387"/>
      <c r="H23" s="387"/>
      <c r="I23" s="387"/>
      <c r="J23" s="387"/>
      <c r="K23" s="388"/>
      <c r="L23" s="328"/>
      <c r="M23" s="329"/>
      <c r="N23" s="330"/>
      <c r="O23" s="300"/>
      <c r="P23" s="301"/>
      <c r="Q23" s="302"/>
      <c r="R23" s="328"/>
      <c r="S23" s="329"/>
      <c r="T23" s="330"/>
      <c r="U23" s="371"/>
      <c r="V23" s="372"/>
      <c r="W23" s="373"/>
      <c r="X23" s="300"/>
      <c r="Y23" s="301"/>
      <c r="Z23" s="302"/>
      <c r="AA23" s="371"/>
      <c r="AB23" s="372"/>
      <c r="AC23" s="373"/>
      <c r="AD23" s="377">
        <f t="shared" ref="AD23:AD24" si="0">L23+U23</f>
        <v>0</v>
      </c>
      <c r="AE23" s="378"/>
      <c r="AF23" s="379"/>
    </row>
    <row r="24" spans="1:32" ht="9" customHeight="1">
      <c r="B24" s="383" t="s">
        <v>320</v>
      </c>
      <c r="C24" s="384"/>
      <c r="D24" s="384"/>
      <c r="E24" s="384"/>
      <c r="F24" s="384"/>
      <c r="G24" s="384"/>
      <c r="H24" s="384"/>
      <c r="I24" s="384"/>
      <c r="J24" s="384"/>
      <c r="K24" s="385"/>
      <c r="L24" s="389"/>
      <c r="M24" s="390"/>
      <c r="N24" s="391"/>
      <c r="O24" s="368"/>
      <c r="P24" s="369"/>
      <c r="Q24" s="370"/>
      <c r="R24" s="389"/>
      <c r="S24" s="390"/>
      <c r="T24" s="391"/>
      <c r="U24" s="374"/>
      <c r="V24" s="375"/>
      <c r="W24" s="376"/>
      <c r="X24" s="368"/>
      <c r="Y24" s="369"/>
      <c r="Z24" s="370"/>
      <c r="AA24" s="374"/>
      <c r="AB24" s="375"/>
      <c r="AC24" s="376"/>
      <c r="AD24" s="380">
        <f t="shared" si="0"/>
        <v>0</v>
      </c>
      <c r="AE24" s="381"/>
      <c r="AF24" s="382"/>
    </row>
    <row r="25" spans="1:32" ht="18" customHeight="1">
      <c r="B25" s="324" t="s">
        <v>125</v>
      </c>
      <c r="C25" s="403"/>
      <c r="D25" s="403"/>
      <c r="E25" s="403"/>
      <c r="F25" s="403"/>
      <c r="G25" s="403"/>
      <c r="H25" s="362"/>
      <c r="I25" s="362"/>
      <c r="J25" s="148"/>
      <c r="K25" s="97"/>
      <c r="L25" s="275"/>
      <c r="M25" s="353"/>
      <c r="N25" s="195"/>
      <c r="O25" s="278"/>
      <c r="P25" s="279"/>
      <c r="Q25" s="280"/>
      <c r="R25" s="275"/>
      <c r="S25" s="353"/>
      <c r="T25" s="195"/>
      <c r="U25" s="281"/>
      <c r="V25" s="353"/>
      <c r="W25" s="195"/>
      <c r="X25" s="278"/>
      <c r="Y25" s="279"/>
      <c r="Z25" s="280"/>
      <c r="AA25" s="281"/>
      <c r="AB25" s="353"/>
      <c r="AC25" s="195"/>
      <c r="AD25" s="303">
        <f>L25+U25</f>
        <v>0</v>
      </c>
      <c r="AE25" s="359"/>
      <c r="AF25" s="360"/>
    </row>
    <row r="26" spans="1:32" ht="11.25" customHeight="1">
      <c r="B26" s="404" t="s">
        <v>126</v>
      </c>
      <c r="C26" s="405"/>
      <c r="D26" s="405"/>
      <c r="E26" s="405"/>
      <c r="F26" s="405"/>
      <c r="G26" s="405"/>
      <c r="H26" s="406"/>
      <c r="I26" s="406"/>
      <c r="J26" s="147"/>
      <c r="K26" s="112"/>
      <c r="L26" s="328"/>
      <c r="M26" s="329"/>
      <c r="N26" s="330"/>
      <c r="O26" s="300"/>
      <c r="P26" s="301"/>
      <c r="Q26" s="302"/>
      <c r="R26" s="328"/>
      <c r="S26" s="329"/>
      <c r="T26" s="330"/>
      <c r="U26" s="371"/>
      <c r="V26" s="372"/>
      <c r="W26" s="373"/>
      <c r="X26" s="300"/>
      <c r="Y26" s="301"/>
      <c r="Z26" s="302"/>
      <c r="AA26" s="371"/>
      <c r="AB26" s="372"/>
      <c r="AC26" s="373"/>
      <c r="AD26" s="377">
        <f>L26+U26</f>
        <v>0</v>
      </c>
      <c r="AE26" s="378"/>
      <c r="AF26" s="379"/>
    </row>
    <row r="27" spans="1:32" ht="9.75" customHeight="1">
      <c r="B27" s="407" t="s">
        <v>127</v>
      </c>
      <c r="C27" s="408"/>
      <c r="D27" s="408"/>
      <c r="E27" s="408"/>
      <c r="F27" s="408"/>
      <c r="G27" s="408"/>
      <c r="H27" s="408"/>
      <c r="I27" s="408"/>
      <c r="J27" s="408"/>
      <c r="K27" s="409"/>
      <c r="L27" s="389"/>
      <c r="M27" s="390"/>
      <c r="N27" s="391"/>
      <c r="O27" s="368"/>
      <c r="P27" s="369"/>
      <c r="Q27" s="370"/>
      <c r="R27" s="389"/>
      <c r="S27" s="390"/>
      <c r="T27" s="391"/>
      <c r="U27" s="374"/>
      <c r="V27" s="375"/>
      <c r="W27" s="376"/>
      <c r="X27" s="368"/>
      <c r="Y27" s="369"/>
      <c r="Z27" s="370"/>
      <c r="AA27" s="374"/>
      <c r="AB27" s="375"/>
      <c r="AC27" s="376"/>
      <c r="AD27" s="380">
        <f>L27+U27</f>
        <v>0</v>
      </c>
      <c r="AE27" s="381"/>
      <c r="AF27" s="382"/>
    </row>
    <row r="28" spans="1:32" ht="18" customHeight="1">
      <c r="B28" s="142" t="s">
        <v>322</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3"/>
    </row>
    <row r="29" spans="1:32" ht="12" customHeight="1">
      <c r="B29" s="386" t="s">
        <v>323</v>
      </c>
      <c r="C29" s="387"/>
      <c r="D29" s="387"/>
      <c r="E29" s="387"/>
      <c r="F29" s="387"/>
      <c r="G29" s="387"/>
      <c r="H29" s="387"/>
      <c r="I29" s="387"/>
      <c r="J29" s="387"/>
      <c r="K29" s="388"/>
      <c r="L29" s="328"/>
      <c r="M29" s="329"/>
      <c r="N29" s="330"/>
      <c r="O29" s="300"/>
      <c r="P29" s="301"/>
      <c r="Q29" s="302"/>
      <c r="R29" s="328"/>
      <c r="S29" s="329"/>
      <c r="T29" s="330"/>
      <c r="U29" s="371"/>
      <c r="V29" s="372"/>
      <c r="W29" s="373"/>
      <c r="X29" s="300"/>
      <c r="Y29" s="301"/>
      <c r="Z29" s="302"/>
      <c r="AA29" s="371"/>
      <c r="AB29" s="372"/>
      <c r="AC29" s="373"/>
      <c r="AD29" s="377">
        <f>L29+U29</f>
        <v>0</v>
      </c>
      <c r="AE29" s="378"/>
      <c r="AF29" s="379"/>
    </row>
    <row r="30" spans="1:32" ht="9" customHeight="1">
      <c r="B30" s="383" t="s">
        <v>314</v>
      </c>
      <c r="C30" s="384"/>
      <c r="D30" s="384"/>
      <c r="E30" s="384"/>
      <c r="F30" s="384"/>
      <c r="G30" s="384"/>
      <c r="H30" s="384"/>
      <c r="I30" s="384"/>
      <c r="J30" s="384"/>
      <c r="K30" s="385"/>
      <c r="L30" s="389"/>
      <c r="M30" s="390"/>
      <c r="N30" s="391"/>
      <c r="O30" s="368"/>
      <c r="P30" s="369"/>
      <c r="Q30" s="370"/>
      <c r="R30" s="389"/>
      <c r="S30" s="390"/>
      <c r="T30" s="391"/>
      <c r="U30" s="374"/>
      <c r="V30" s="375"/>
      <c r="W30" s="376"/>
      <c r="X30" s="368"/>
      <c r="Y30" s="369"/>
      <c r="Z30" s="370"/>
      <c r="AA30" s="374"/>
      <c r="AB30" s="375"/>
      <c r="AC30" s="376"/>
      <c r="AD30" s="380">
        <f>L30+U30</f>
        <v>0</v>
      </c>
      <c r="AE30" s="381"/>
      <c r="AF30" s="382"/>
    </row>
    <row r="31" spans="1:32" ht="11.25" customHeight="1">
      <c r="B31" s="386" t="s">
        <v>324</v>
      </c>
      <c r="C31" s="387"/>
      <c r="D31" s="387"/>
      <c r="E31" s="387"/>
      <c r="F31" s="387"/>
      <c r="G31" s="387"/>
      <c r="H31" s="387"/>
      <c r="I31" s="387"/>
      <c r="J31" s="387"/>
      <c r="K31" s="388"/>
      <c r="L31" s="328"/>
      <c r="M31" s="329"/>
      <c r="N31" s="330"/>
      <c r="O31" s="300"/>
      <c r="P31" s="301"/>
      <c r="Q31" s="302"/>
      <c r="R31" s="328"/>
      <c r="S31" s="329"/>
      <c r="T31" s="330"/>
      <c r="U31" s="371"/>
      <c r="V31" s="372"/>
      <c r="W31" s="373"/>
      <c r="X31" s="300"/>
      <c r="Y31" s="301"/>
      <c r="Z31" s="302"/>
      <c r="AA31" s="371"/>
      <c r="AB31" s="372"/>
      <c r="AC31" s="373"/>
      <c r="AD31" s="377">
        <f>L31+U31</f>
        <v>0</v>
      </c>
      <c r="AE31" s="378"/>
      <c r="AF31" s="379"/>
    </row>
    <row r="32" spans="1:32" ht="9" customHeight="1">
      <c r="B32" s="383" t="s">
        <v>325</v>
      </c>
      <c r="C32" s="384"/>
      <c r="D32" s="384"/>
      <c r="E32" s="384"/>
      <c r="F32" s="384"/>
      <c r="G32" s="384"/>
      <c r="H32" s="384"/>
      <c r="I32" s="384"/>
      <c r="J32" s="384"/>
      <c r="K32" s="385"/>
      <c r="L32" s="389"/>
      <c r="M32" s="390"/>
      <c r="N32" s="391"/>
      <c r="O32" s="368"/>
      <c r="P32" s="369"/>
      <c r="Q32" s="370"/>
      <c r="R32" s="389"/>
      <c r="S32" s="390"/>
      <c r="T32" s="391"/>
      <c r="U32" s="374"/>
      <c r="V32" s="375"/>
      <c r="W32" s="376"/>
      <c r="X32" s="368"/>
      <c r="Y32" s="369"/>
      <c r="Z32" s="370"/>
      <c r="AA32" s="374"/>
      <c r="AB32" s="375"/>
      <c r="AC32" s="376"/>
      <c r="AD32" s="380">
        <f>L32+U32</f>
        <v>0</v>
      </c>
      <c r="AE32" s="381"/>
      <c r="AF32" s="382"/>
    </row>
    <row r="33" spans="2:35" ht="18" customHeight="1">
      <c r="B33" s="393" t="s">
        <v>321</v>
      </c>
      <c r="C33" s="394"/>
      <c r="D33" s="394"/>
      <c r="E33" s="394"/>
      <c r="F33" s="394"/>
      <c r="G33" s="394"/>
      <c r="H33" s="394"/>
      <c r="I33" s="394"/>
      <c r="J33" s="394"/>
      <c r="K33" s="395"/>
      <c r="L33" s="275"/>
      <c r="M33" s="366"/>
      <c r="N33" s="367"/>
      <c r="O33" s="278"/>
      <c r="P33" s="279"/>
      <c r="Q33" s="280"/>
      <c r="R33" s="275"/>
      <c r="S33" s="353"/>
      <c r="T33" s="195"/>
      <c r="U33" s="281"/>
      <c r="V33" s="353"/>
      <c r="W33" s="195"/>
      <c r="X33" s="278"/>
      <c r="Y33" s="279"/>
      <c r="Z33" s="280"/>
      <c r="AA33" s="281"/>
      <c r="AB33" s="353"/>
      <c r="AC33" s="195"/>
      <c r="AD33" s="303">
        <f>L33+U33</f>
        <v>0</v>
      </c>
      <c r="AE33" s="359"/>
      <c r="AF33" s="360"/>
    </row>
    <row r="34" spans="2:35" ht="18" customHeight="1">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6"/>
    </row>
    <row r="35" spans="2:35" ht="18" customHeight="1">
      <c r="B35" s="149" t="s">
        <v>168</v>
      </c>
      <c r="C35" s="114"/>
      <c r="D35" s="114"/>
      <c r="E35" s="114"/>
      <c r="F35" s="114"/>
      <c r="G35" s="114"/>
      <c r="H35" s="114"/>
      <c r="I35" s="114"/>
      <c r="J35" s="114" t="s">
        <v>215</v>
      </c>
      <c r="K35" s="114"/>
      <c r="L35" s="114"/>
      <c r="M35" s="114"/>
      <c r="N35" s="114"/>
      <c r="O35" s="114"/>
      <c r="P35" s="114"/>
      <c r="Q35" s="114"/>
      <c r="R35" s="114"/>
      <c r="S35" s="114"/>
      <c r="T35" s="114"/>
      <c r="U35" s="114"/>
      <c r="V35" s="114"/>
      <c r="W35" s="114"/>
      <c r="X35" s="114"/>
      <c r="Y35" s="114"/>
      <c r="Z35" s="114"/>
      <c r="AA35" s="114"/>
      <c r="AB35" s="114"/>
      <c r="AC35" s="114"/>
      <c r="AD35" s="114"/>
      <c r="AE35" s="114"/>
      <c r="AF35" s="115"/>
    </row>
    <row r="36" spans="2:35" ht="18" customHeight="1">
      <c r="B36" s="306" t="s">
        <v>195</v>
      </c>
      <c r="C36" s="307"/>
      <c r="D36" s="307"/>
      <c r="E36" s="307"/>
      <c r="F36" s="307"/>
      <c r="G36" s="307"/>
      <c r="H36" s="307"/>
      <c r="I36" s="307"/>
      <c r="J36" s="143"/>
      <c r="K36" s="97"/>
      <c r="L36" s="275">
        <v>3</v>
      </c>
      <c r="M36" s="366"/>
      <c r="N36" s="367"/>
      <c r="O36" s="410">
        <f>L36</f>
        <v>3</v>
      </c>
      <c r="P36" s="411"/>
      <c r="Q36" s="412"/>
      <c r="R36" s="275"/>
      <c r="S36" s="366"/>
      <c r="T36" s="367"/>
      <c r="U36" s="275"/>
      <c r="V36" s="366"/>
      <c r="W36" s="367"/>
      <c r="X36" s="303">
        <f>U36</f>
        <v>0</v>
      </c>
      <c r="Y36" s="317"/>
      <c r="Z36" s="318"/>
      <c r="AA36" s="275"/>
      <c r="AB36" s="366"/>
      <c r="AC36" s="367"/>
      <c r="AD36" s="303">
        <f t="shared" ref="AD36:AD41" si="1">(L36*1.4)+(U36*1.4)</f>
        <v>4.1999999999999993</v>
      </c>
      <c r="AE36" s="317"/>
      <c r="AF36" s="318"/>
    </row>
    <row r="37" spans="2:35" ht="18" customHeight="1">
      <c r="B37" s="306" t="s">
        <v>196</v>
      </c>
      <c r="C37" s="307"/>
      <c r="D37" s="307"/>
      <c r="E37" s="307"/>
      <c r="F37" s="307"/>
      <c r="G37" s="307"/>
      <c r="H37" s="307"/>
      <c r="I37" s="307"/>
      <c r="J37" s="143"/>
      <c r="K37" s="97"/>
      <c r="L37" s="275">
        <v>1</v>
      </c>
      <c r="M37" s="366"/>
      <c r="N37" s="367"/>
      <c r="O37" s="303">
        <f>L37</f>
        <v>1</v>
      </c>
      <c r="P37" s="317"/>
      <c r="Q37" s="318"/>
      <c r="R37" s="275"/>
      <c r="S37" s="366"/>
      <c r="T37" s="367"/>
      <c r="U37" s="275"/>
      <c r="V37" s="366"/>
      <c r="W37" s="367"/>
      <c r="X37" s="303">
        <f>U37</f>
        <v>0</v>
      </c>
      <c r="Y37" s="317"/>
      <c r="Z37" s="318"/>
      <c r="AA37" s="275"/>
      <c r="AB37" s="366"/>
      <c r="AC37" s="367"/>
      <c r="AD37" s="303">
        <f t="shared" si="1"/>
        <v>1.4</v>
      </c>
      <c r="AE37" s="317"/>
      <c r="AF37" s="318"/>
    </row>
    <row r="38" spans="2:35" ht="18" customHeight="1">
      <c r="B38" s="324" t="s">
        <v>197</v>
      </c>
      <c r="C38" s="325"/>
      <c r="D38" s="325"/>
      <c r="E38" s="325"/>
      <c r="F38" s="325"/>
      <c r="G38" s="325"/>
      <c r="H38" s="325"/>
      <c r="I38" s="325"/>
      <c r="J38" s="325"/>
      <c r="K38" s="361"/>
      <c r="L38" s="275"/>
      <c r="M38" s="366"/>
      <c r="N38" s="367"/>
      <c r="O38" s="303">
        <f t="shared" ref="O38:O41" si="2">L38</f>
        <v>0</v>
      </c>
      <c r="P38" s="317"/>
      <c r="Q38" s="318"/>
      <c r="R38" s="275"/>
      <c r="S38" s="366"/>
      <c r="T38" s="367"/>
      <c r="U38" s="275"/>
      <c r="V38" s="366"/>
      <c r="W38" s="367"/>
      <c r="X38" s="303">
        <f t="shared" ref="X38:X41" si="3">U38</f>
        <v>0</v>
      </c>
      <c r="Y38" s="317"/>
      <c r="Z38" s="318"/>
      <c r="AA38" s="275"/>
      <c r="AB38" s="366"/>
      <c r="AC38" s="367"/>
      <c r="AD38" s="303">
        <f t="shared" si="1"/>
        <v>0</v>
      </c>
      <c r="AE38" s="317"/>
      <c r="AF38" s="318"/>
    </row>
    <row r="39" spans="2:35" ht="18" customHeight="1">
      <c r="B39" s="306" t="s">
        <v>198</v>
      </c>
      <c r="C39" s="307"/>
      <c r="D39" s="307"/>
      <c r="E39" s="307"/>
      <c r="F39" s="307"/>
      <c r="G39" s="307"/>
      <c r="H39" s="307"/>
      <c r="I39" s="307"/>
      <c r="J39" s="143"/>
      <c r="K39" s="97"/>
      <c r="L39" s="275"/>
      <c r="M39" s="366"/>
      <c r="N39" s="367"/>
      <c r="O39" s="303">
        <f t="shared" si="2"/>
        <v>0</v>
      </c>
      <c r="P39" s="317"/>
      <c r="Q39" s="318"/>
      <c r="R39" s="275"/>
      <c r="S39" s="366"/>
      <c r="T39" s="367"/>
      <c r="U39" s="275"/>
      <c r="V39" s="366"/>
      <c r="W39" s="367"/>
      <c r="X39" s="303">
        <f t="shared" si="3"/>
        <v>0</v>
      </c>
      <c r="Y39" s="317"/>
      <c r="Z39" s="318"/>
      <c r="AA39" s="275"/>
      <c r="AB39" s="366"/>
      <c r="AC39" s="367"/>
      <c r="AD39" s="303">
        <f t="shared" si="1"/>
        <v>0</v>
      </c>
      <c r="AE39" s="317"/>
      <c r="AF39" s="318"/>
    </row>
    <row r="40" spans="2:35" ht="18" customHeight="1">
      <c r="B40" s="324" t="s">
        <v>194</v>
      </c>
      <c r="C40" s="325"/>
      <c r="D40" s="325"/>
      <c r="E40" s="325"/>
      <c r="F40" s="325"/>
      <c r="G40" s="325"/>
      <c r="H40" s="325"/>
      <c r="I40" s="325"/>
      <c r="J40" s="325"/>
      <c r="K40" s="361"/>
      <c r="L40" s="275"/>
      <c r="M40" s="366"/>
      <c r="N40" s="367"/>
      <c r="O40" s="303">
        <f t="shared" si="2"/>
        <v>0</v>
      </c>
      <c r="P40" s="317"/>
      <c r="Q40" s="318"/>
      <c r="R40" s="275"/>
      <c r="S40" s="366"/>
      <c r="T40" s="367"/>
      <c r="U40" s="275"/>
      <c r="V40" s="366"/>
      <c r="W40" s="367"/>
      <c r="X40" s="303">
        <f t="shared" si="3"/>
        <v>0</v>
      </c>
      <c r="Y40" s="317"/>
      <c r="Z40" s="318"/>
      <c r="AA40" s="275"/>
      <c r="AB40" s="366"/>
      <c r="AC40" s="367"/>
      <c r="AD40" s="303">
        <f t="shared" si="1"/>
        <v>0</v>
      </c>
      <c r="AE40" s="317"/>
      <c r="AF40" s="318"/>
    </row>
    <row r="41" spans="2:35" ht="18" customHeight="1">
      <c r="B41" s="324" t="s">
        <v>193</v>
      </c>
      <c r="C41" s="325"/>
      <c r="D41" s="325"/>
      <c r="E41" s="325"/>
      <c r="F41" s="325"/>
      <c r="G41" s="325"/>
      <c r="H41" s="325"/>
      <c r="I41" s="325"/>
      <c r="J41" s="325"/>
      <c r="K41" s="361"/>
      <c r="L41" s="275">
        <v>4</v>
      </c>
      <c r="M41" s="366"/>
      <c r="N41" s="367"/>
      <c r="O41" s="303">
        <f t="shared" si="2"/>
        <v>4</v>
      </c>
      <c r="P41" s="317"/>
      <c r="Q41" s="318"/>
      <c r="R41" s="275"/>
      <c r="S41" s="366"/>
      <c r="T41" s="367"/>
      <c r="U41" s="275"/>
      <c r="V41" s="366"/>
      <c r="W41" s="367"/>
      <c r="X41" s="303">
        <f t="shared" si="3"/>
        <v>0</v>
      </c>
      <c r="Y41" s="317"/>
      <c r="Z41" s="318"/>
      <c r="AA41" s="275"/>
      <c r="AB41" s="366"/>
      <c r="AC41" s="367"/>
      <c r="AD41" s="303">
        <f t="shared" si="1"/>
        <v>5.6</v>
      </c>
      <c r="AE41" s="317"/>
      <c r="AF41" s="318"/>
    </row>
    <row r="42" spans="2:35" ht="18" customHeight="1">
      <c r="B42" s="413" t="s">
        <v>93</v>
      </c>
      <c r="C42" s="414"/>
      <c r="D42" s="414"/>
      <c r="E42" s="414"/>
      <c r="F42" s="414"/>
      <c r="G42" s="414"/>
      <c r="H42" s="415"/>
      <c r="I42" s="415"/>
      <c r="J42" s="415"/>
      <c r="K42" s="416"/>
      <c r="L42" s="303">
        <f>SUM(更新１難易度B術者総数その１,更新１難易度B術者総数その２)</f>
        <v>25</v>
      </c>
      <c r="M42" s="247"/>
      <c r="N42" s="248"/>
      <c r="O42" s="303">
        <f>SUM(更新１難易度B術者16歳未満その１,更新１難易度B術者16歳未満その２)</f>
        <v>11</v>
      </c>
      <c r="P42" s="247"/>
      <c r="Q42" s="248"/>
      <c r="R42" s="303"/>
      <c r="S42" s="247"/>
      <c r="T42" s="248"/>
      <c r="U42" s="246">
        <f>SUM(更新１難易度B助手総数その１,更新１難易度B助手総数その２)</f>
        <v>0</v>
      </c>
      <c r="V42" s="247"/>
      <c r="W42" s="248"/>
      <c r="X42" s="303">
        <f>SUM(更新１難易度B助手16歳未満その１,更新１難易度B助手16歳未満その２)</f>
        <v>0</v>
      </c>
      <c r="Y42" s="247"/>
      <c r="Z42" s="248"/>
      <c r="AA42" s="246"/>
      <c r="AB42" s="247"/>
      <c r="AC42" s="248"/>
      <c r="AD42" s="303">
        <f>SUM(更新１難易度B合計件数その１,更新１難易度B合計件数その２)</f>
        <v>30.999999999999993</v>
      </c>
      <c r="AE42" s="359"/>
      <c r="AF42" s="360"/>
      <c r="AG42"/>
      <c r="AH42"/>
      <c r="AI42"/>
    </row>
    <row r="43" spans="2:35" ht="15" customHeight="1">
      <c r="R43" s="392"/>
      <c r="S43" s="392"/>
      <c r="T43" s="392"/>
      <c r="U43" s="392"/>
      <c r="V43" s="19"/>
      <c r="W43" s="19"/>
      <c r="X43" s="19"/>
      <c r="Y43" s="19"/>
      <c r="AA43" s="392"/>
      <c r="AB43" s="392"/>
      <c r="AC43" s="392"/>
      <c r="AD43" s="392"/>
      <c r="AG43"/>
      <c r="AH43"/>
      <c r="AI43"/>
    </row>
  </sheetData>
  <protectedRanges>
    <protectedRange sqref="AA15:AC16 R15:W16 L15:N16" name="範囲1_1"/>
    <protectedRange sqref="AA23:AC24 R23:W24 L23:N24" name="範囲1_2"/>
    <protectedRange sqref="AA29:AC32 R29:W32 L29:N32" name="範囲1_3"/>
  </protectedRanges>
  <mergeCells count="165">
    <mergeCell ref="C6:AE7"/>
    <mergeCell ref="AD42:AF42"/>
    <mergeCell ref="L42:N42"/>
    <mergeCell ref="O42:Q42"/>
    <mergeCell ref="R42:T42"/>
    <mergeCell ref="U42:W42"/>
    <mergeCell ref="X42:Z42"/>
    <mergeCell ref="AA42:AC42"/>
    <mergeCell ref="B37:I37"/>
    <mergeCell ref="B38:K38"/>
    <mergeCell ref="B39:I39"/>
    <mergeCell ref="B40:K40"/>
    <mergeCell ref="B41:K41"/>
    <mergeCell ref="B42:K42"/>
    <mergeCell ref="O40:Q40"/>
    <mergeCell ref="R40:T40"/>
    <mergeCell ref="U40:W40"/>
    <mergeCell ref="X40:Z40"/>
    <mergeCell ref="AA40:AC40"/>
    <mergeCell ref="R37:T37"/>
    <mergeCell ref="U37:W37"/>
    <mergeCell ref="X37:Z37"/>
    <mergeCell ref="AA37:AC37"/>
    <mergeCell ref="L38:N38"/>
    <mergeCell ref="O38:Q38"/>
    <mergeCell ref="AA33:AC33"/>
    <mergeCell ref="AD33:AF33"/>
    <mergeCell ref="B36:I36"/>
    <mergeCell ref="B27:K27"/>
    <mergeCell ref="L33:N33"/>
    <mergeCell ref="O33:Q33"/>
    <mergeCell ref="R33:T33"/>
    <mergeCell ref="U33:W33"/>
    <mergeCell ref="X33:Z33"/>
    <mergeCell ref="R38:T38"/>
    <mergeCell ref="U38:W38"/>
    <mergeCell ref="X38:Z38"/>
    <mergeCell ref="AA38:AC38"/>
    <mergeCell ref="L36:N36"/>
    <mergeCell ref="O36:Q36"/>
    <mergeCell ref="R36:T36"/>
    <mergeCell ref="U36:W36"/>
    <mergeCell ref="X36:Z36"/>
    <mergeCell ref="B29:K29"/>
    <mergeCell ref="L29:N30"/>
    <mergeCell ref="O29:Q30"/>
    <mergeCell ref="R29:T30"/>
    <mergeCell ref="U29:W30"/>
    <mergeCell ref="AD25:AF25"/>
    <mergeCell ref="B26:I26"/>
    <mergeCell ref="L26:N27"/>
    <mergeCell ref="O26:Q27"/>
    <mergeCell ref="R26:T27"/>
    <mergeCell ref="U26:W27"/>
    <mergeCell ref="X26:Z27"/>
    <mergeCell ref="AA26:AC27"/>
    <mergeCell ref="AD26:AF27"/>
    <mergeCell ref="B25:I25"/>
    <mergeCell ref="L25:N25"/>
    <mergeCell ref="O25:Q25"/>
    <mergeCell ref="R25:T25"/>
    <mergeCell ref="U25:W25"/>
    <mergeCell ref="X25:Z25"/>
    <mergeCell ref="AD21:AF21"/>
    <mergeCell ref="B21:I21"/>
    <mergeCell ref="L21:N21"/>
    <mergeCell ref="O21:Q21"/>
    <mergeCell ref="R21:T21"/>
    <mergeCell ref="U21:W21"/>
    <mergeCell ref="X21:Z21"/>
    <mergeCell ref="B23:K23"/>
    <mergeCell ref="L23:N24"/>
    <mergeCell ref="O23:Q24"/>
    <mergeCell ref="R23:T24"/>
    <mergeCell ref="U23:W24"/>
    <mergeCell ref="X23:Z24"/>
    <mergeCell ref="AA23:AC24"/>
    <mergeCell ref="AD23:AF24"/>
    <mergeCell ref="B24:K24"/>
    <mergeCell ref="B16:K16"/>
    <mergeCell ref="AD18:AF18"/>
    <mergeCell ref="B19:K19"/>
    <mergeCell ref="L19:N19"/>
    <mergeCell ref="O19:Q19"/>
    <mergeCell ref="R19:T19"/>
    <mergeCell ref="U19:W19"/>
    <mergeCell ref="X19:Z19"/>
    <mergeCell ref="AA19:AC19"/>
    <mergeCell ref="B18:K18"/>
    <mergeCell ref="L18:N18"/>
    <mergeCell ref="O18:Q18"/>
    <mergeCell ref="R18:T18"/>
    <mergeCell ref="U18:W18"/>
    <mergeCell ref="X18:Z18"/>
    <mergeCell ref="AD19:AF19"/>
    <mergeCell ref="AA17:AC17"/>
    <mergeCell ref="AD17:AF17"/>
    <mergeCell ref="L15:N16"/>
    <mergeCell ref="O15:Q16"/>
    <mergeCell ref="R15:T16"/>
    <mergeCell ref="U15:W16"/>
    <mergeCell ref="X15:Z16"/>
    <mergeCell ref="AA15:AC16"/>
    <mergeCell ref="AD15:AF16"/>
    <mergeCell ref="R43:U43"/>
    <mergeCell ref="AA43:AD43"/>
    <mergeCell ref="B33:K33"/>
    <mergeCell ref="E9:O9"/>
    <mergeCell ref="B9:D9"/>
    <mergeCell ref="L12:T12"/>
    <mergeCell ref="U12:AC12"/>
    <mergeCell ref="AA13:AC13"/>
    <mergeCell ref="B15:K15"/>
    <mergeCell ref="AD13:AF13"/>
    <mergeCell ref="B12:K13"/>
    <mergeCell ref="AD12:AF12"/>
    <mergeCell ref="AD36:AF36"/>
    <mergeCell ref="AD37:AF37"/>
    <mergeCell ref="AD38:AF38"/>
    <mergeCell ref="AD39:AF39"/>
    <mergeCell ref="AD40:AF40"/>
    <mergeCell ref="AD41:AF41"/>
    <mergeCell ref="B17:K17"/>
    <mergeCell ref="L17:N17"/>
    <mergeCell ref="O17:Q17"/>
    <mergeCell ref="R17:T17"/>
    <mergeCell ref="U17:W17"/>
    <mergeCell ref="X17:Z17"/>
    <mergeCell ref="L13:N13"/>
    <mergeCell ref="L41:N41"/>
    <mergeCell ref="O41:Q41"/>
    <mergeCell ref="R41:T41"/>
    <mergeCell ref="U41:W41"/>
    <mergeCell ref="X41:Z41"/>
    <mergeCell ref="AA41:AC41"/>
    <mergeCell ref="R39:T39"/>
    <mergeCell ref="U39:W39"/>
    <mergeCell ref="X39:Z39"/>
    <mergeCell ref="AA39:AC39"/>
    <mergeCell ref="L40:N40"/>
    <mergeCell ref="L39:N39"/>
    <mergeCell ref="O13:Q13"/>
    <mergeCell ref="R13:T13"/>
    <mergeCell ref="U13:W13"/>
    <mergeCell ref="X13:Z13"/>
    <mergeCell ref="O39:Q39"/>
    <mergeCell ref="AA18:AC18"/>
    <mergeCell ref="AA36:AC36"/>
    <mergeCell ref="L37:N37"/>
    <mergeCell ref="O37:Q37"/>
    <mergeCell ref="AA21:AC21"/>
    <mergeCell ref="AA25:AC25"/>
    <mergeCell ref="X29:Z30"/>
    <mergeCell ref="AA29:AC30"/>
    <mergeCell ref="AD29:AF30"/>
    <mergeCell ref="B30:K30"/>
    <mergeCell ref="B31:K31"/>
    <mergeCell ref="L31:N32"/>
    <mergeCell ref="O31:Q32"/>
    <mergeCell ref="R31:T32"/>
    <mergeCell ref="U31:W32"/>
    <mergeCell ref="X31:Z32"/>
    <mergeCell ref="AA31:AC32"/>
    <mergeCell ref="AD31:AF32"/>
    <mergeCell ref="B32:K32"/>
  </mergeCells>
  <phoneticPr fontId="4"/>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7"/>
  <sheetViews>
    <sheetView showGridLines="0" showZeros="0" topLeftCell="A29" zoomScaleNormal="100" workbookViewId="0">
      <selection activeCell="B53" sqref="B53:I53"/>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206</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335" t="s">
        <v>223</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7"/>
      <c r="AF6"/>
    </row>
    <row r="7" spans="1:33" ht="15" customHeight="1">
      <c r="B7" s="58"/>
      <c r="C7" s="338"/>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40"/>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4" t="s">
        <v>34</v>
      </c>
      <c r="C9" s="315"/>
      <c r="D9" s="316"/>
      <c r="E9" s="348">
        <f>'１'!F12</f>
        <v>0</v>
      </c>
      <c r="F9" s="349"/>
      <c r="G9" s="349"/>
      <c r="H9" s="349"/>
      <c r="I9" s="349"/>
      <c r="J9" s="349"/>
      <c r="K9" s="349"/>
      <c r="L9" s="349"/>
      <c r="M9" s="349"/>
      <c r="N9" s="349"/>
      <c r="O9" s="350"/>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9"/>
      <c r="C12" s="354"/>
      <c r="D12" s="354"/>
      <c r="E12" s="354"/>
      <c r="F12" s="354"/>
      <c r="G12" s="354"/>
      <c r="H12" s="354"/>
      <c r="I12" s="354"/>
      <c r="J12" s="354"/>
      <c r="K12" s="355"/>
      <c r="L12" s="303" t="s">
        <v>11</v>
      </c>
      <c r="M12" s="317"/>
      <c r="N12" s="317"/>
      <c r="O12" s="317"/>
      <c r="P12" s="317"/>
      <c r="Q12" s="317"/>
      <c r="R12" s="317"/>
      <c r="S12" s="317"/>
      <c r="T12" s="318"/>
      <c r="U12" s="317" t="s">
        <v>57</v>
      </c>
      <c r="V12" s="317"/>
      <c r="W12" s="317"/>
      <c r="X12" s="317"/>
      <c r="Y12" s="317"/>
      <c r="Z12" s="317"/>
      <c r="AA12" s="317"/>
      <c r="AB12" s="317"/>
      <c r="AC12" s="318"/>
      <c r="AD12" s="303" t="s">
        <v>30</v>
      </c>
      <c r="AE12" s="359"/>
      <c r="AF12" s="360"/>
    </row>
    <row r="13" spans="1:33" ht="22.5" customHeight="1">
      <c r="B13" s="356"/>
      <c r="C13" s="357"/>
      <c r="D13" s="357"/>
      <c r="E13" s="357"/>
      <c r="F13" s="357"/>
      <c r="G13" s="357"/>
      <c r="H13" s="357"/>
      <c r="I13" s="357"/>
      <c r="J13" s="357"/>
      <c r="K13" s="358"/>
      <c r="L13" s="308" t="s">
        <v>199</v>
      </c>
      <c r="M13" s="309"/>
      <c r="N13" s="310"/>
      <c r="O13" s="308" t="s">
        <v>200</v>
      </c>
      <c r="P13" s="309"/>
      <c r="Q13" s="310"/>
      <c r="R13" s="308" t="s">
        <v>71</v>
      </c>
      <c r="S13" s="309"/>
      <c r="T13" s="310"/>
      <c r="U13" s="308" t="s">
        <v>199</v>
      </c>
      <c r="V13" s="309"/>
      <c r="W13" s="310"/>
      <c r="X13" s="308" t="s">
        <v>200</v>
      </c>
      <c r="Y13" s="309"/>
      <c r="Z13" s="310"/>
      <c r="AA13" s="308" t="s">
        <v>71</v>
      </c>
      <c r="AB13" s="309"/>
      <c r="AC13" s="310"/>
      <c r="AD13" s="311" t="s">
        <v>72</v>
      </c>
      <c r="AE13" s="351"/>
      <c r="AF13" s="352"/>
    </row>
    <row r="14" spans="1:33" ht="14.25" customHeight="1">
      <c r="B14" s="107" t="s">
        <v>73</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9"/>
    </row>
    <row r="15" spans="1:33" ht="14.25" customHeight="1">
      <c r="B15" s="417" t="s">
        <v>129</v>
      </c>
      <c r="C15" s="418"/>
      <c r="D15" s="418"/>
      <c r="E15" s="419"/>
      <c r="F15" s="419"/>
      <c r="G15" s="419"/>
      <c r="H15" s="419"/>
      <c r="I15" s="419"/>
      <c r="J15" s="154"/>
      <c r="K15" s="92"/>
      <c r="L15" s="275">
        <v>5</v>
      </c>
      <c r="M15" s="364"/>
      <c r="N15" s="365"/>
      <c r="O15" s="278"/>
      <c r="P15" s="279"/>
      <c r="Q15" s="280"/>
      <c r="R15" s="275"/>
      <c r="S15" s="364"/>
      <c r="T15" s="365"/>
      <c r="U15" s="281"/>
      <c r="V15" s="364"/>
      <c r="W15" s="365"/>
      <c r="X15" s="278"/>
      <c r="Y15" s="279"/>
      <c r="Z15" s="280"/>
      <c r="AA15" s="281"/>
      <c r="AB15" s="364"/>
      <c r="AC15" s="365"/>
      <c r="AD15" s="303">
        <f t="shared" ref="AD15:AD29" si="0">(L15*1.4)+(U15*1.4)</f>
        <v>7</v>
      </c>
      <c r="AE15" s="247"/>
      <c r="AF15" s="248"/>
    </row>
    <row r="16" spans="1:33" ht="14.25" customHeight="1">
      <c r="B16" s="417" t="s">
        <v>130</v>
      </c>
      <c r="C16" s="418"/>
      <c r="D16" s="418"/>
      <c r="E16" s="418"/>
      <c r="F16" s="418"/>
      <c r="G16" s="418"/>
      <c r="H16" s="418"/>
      <c r="I16" s="418"/>
      <c r="J16" s="152"/>
      <c r="K16" s="93"/>
      <c r="L16" s="275">
        <v>1</v>
      </c>
      <c r="M16" s="364"/>
      <c r="N16" s="365"/>
      <c r="O16" s="278"/>
      <c r="P16" s="279"/>
      <c r="Q16" s="280"/>
      <c r="R16" s="275"/>
      <c r="S16" s="364"/>
      <c r="T16" s="365"/>
      <c r="U16" s="281"/>
      <c r="V16" s="364"/>
      <c r="W16" s="365"/>
      <c r="X16" s="278"/>
      <c r="Y16" s="279"/>
      <c r="Z16" s="280"/>
      <c r="AA16" s="281"/>
      <c r="AB16" s="364"/>
      <c r="AC16" s="365"/>
      <c r="AD16" s="303">
        <f t="shared" si="0"/>
        <v>1.4</v>
      </c>
      <c r="AE16" s="247"/>
      <c r="AF16" s="248"/>
    </row>
    <row r="17" spans="2:32" ht="14.25" customHeight="1">
      <c r="B17" s="417" t="s">
        <v>131</v>
      </c>
      <c r="C17" s="418"/>
      <c r="D17" s="418"/>
      <c r="E17" s="418"/>
      <c r="F17" s="418"/>
      <c r="G17" s="418"/>
      <c r="H17" s="418"/>
      <c r="I17" s="418"/>
      <c r="J17" s="152"/>
      <c r="K17" s="93"/>
      <c r="L17" s="275">
        <v>2</v>
      </c>
      <c r="M17" s="364"/>
      <c r="N17" s="365"/>
      <c r="O17" s="278"/>
      <c r="P17" s="279"/>
      <c r="Q17" s="280"/>
      <c r="R17" s="275"/>
      <c r="S17" s="364"/>
      <c r="T17" s="365"/>
      <c r="U17" s="281"/>
      <c r="V17" s="364"/>
      <c r="W17" s="365"/>
      <c r="X17" s="278"/>
      <c r="Y17" s="279"/>
      <c r="Z17" s="280"/>
      <c r="AA17" s="281"/>
      <c r="AB17" s="364"/>
      <c r="AC17" s="365"/>
      <c r="AD17" s="303">
        <f t="shared" si="0"/>
        <v>2.8</v>
      </c>
      <c r="AE17" s="247"/>
      <c r="AF17" s="248"/>
    </row>
    <row r="18" spans="2:32" ht="14.25" customHeight="1">
      <c r="B18" s="417" t="s">
        <v>132</v>
      </c>
      <c r="C18" s="418"/>
      <c r="D18" s="418"/>
      <c r="E18" s="418"/>
      <c r="F18" s="418"/>
      <c r="G18" s="418"/>
      <c r="H18" s="418"/>
      <c r="I18" s="418"/>
      <c r="J18" s="152"/>
      <c r="K18" s="93"/>
      <c r="L18" s="275"/>
      <c r="M18" s="364"/>
      <c r="N18" s="365"/>
      <c r="O18" s="278"/>
      <c r="P18" s="279"/>
      <c r="Q18" s="280"/>
      <c r="R18" s="275"/>
      <c r="S18" s="364"/>
      <c r="T18" s="365"/>
      <c r="U18" s="281"/>
      <c r="V18" s="364"/>
      <c r="W18" s="365"/>
      <c r="X18" s="278"/>
      <c r="Y18" s="279"/>
      <c r="Z18" s="280"/>
      <c r="AA18" s="281"/>
      <c r="AB18" s="364"/>
      <c r="AC18" s="365"/>
      <c r="AD18" s="303">
        <f t="shared" si="0"/>
        <v>0</v>
      </c>
      <c r="AE18" s="247"/>
      <c r="AF18" s="248"/>
    </row>
    <row r="19" spans="2:32" ht="14.25" customHeight="1">
      <c r="B19" s="417" t="s">
        <v>133</v>
      </c>
      <c r="C19" s="418"/>
      <c r="D19" s="418"/>
      <c r="E19" s="418"/>
      <c r="F19" s="418"/>
      <c r="G19" s="418"/>
      <c r="H19" s="418"/>
      <c r="I19" s="418"/>
      <c r="J19" s="152"/>
      <c r="K19" s="93"/>
      <c r="L19" s="275">
        <v>3</v>
      </c>
      <c r="M19" s="364"/>
      <c r="N19" s="365"/>
      <c r="O19" s="278"/>
      <c r="P19" s="279"/>
      <c r="Q19" s="280"/>
      <c r="R19" s="275"/>
      <c r="S19" s="366"/>
      <c r="T19" s="367"/>
      <c r="U19" s="281"/>
      <c r="V19" s="364"/>
      <c r="W19" s="365"/>
      <c r="X19" s="278"/>
      <c r="Y19" s="279"/>
      <c r="Z19" s="280"/>
      <c r="AA19" s="281"/>
      <c r="AB19" s="364"/>
      <c r="AC19" s="365"/>
      <c r="AD19" s="303">
        <f t="shared" si="0"/>
        <v>4.1999999999999993</v>
      </c>
      <c r="AE19" s="247"/>
      <c r="AF19" s="248"/>
    </row>
    <row r="20" spans="2:32" ht="14.25" customHeight="1">
      <c r="B20" s="417" t="s">
        <v>134</v>
      </c>
      <c r="C20" s="418"/>
      <c r="D20" s="418"/>
      <c r="E20" s="418"/>
      <c r="F20" s="418"/>
      <c r="G20" s="418"/>
      <c r="H20" s="418"/>
      <c r="I20" s="418"/>
      <c r="J20" s="152"/>
      <c r="K20" s="93"/>
      <c r="L20" s="275">
        <v>2</v>
      </c>
      <c r="M20" s="364"/>
      <c r="N20" s="365"/>
      <c r="O20" s="278"/>
      <c r="P20" s="279"/>
      <c r="Q20" s="280"/>
      <c r="R20" s="275"/>
      <c r="S20" s="366"/>
      <c r="T20" s="367"/>
      <c r="U20" s="281"/>
      <c r="V20" s="364"/>
      <c r="W20" s="365"/>
      <c r="X20" s="278"/>
      <c r="Y20" s="279"/>
      <c r="Z20" s="280"/>
      <c r="AA20" s="281"/>
      <c r="AB20" s="364"/>
      <c r="AC20" s="365"/>
      <c r="AD20" s="303">
        <f t="shared" si="0"/>
        <v>2.8</v>
      </c>
      <c r="AE20" s="247"/>
      <c r="AF20" s="248"/>
    </row>
    <row r="21" spans="2:32" ht="14.25" customHeight="1">
      <c r="B21" s="417" t="s">
        <v>135</v>
      </c>
      <c r="C21" s="418"/>
      <c r="D21" s="418"/>
      <c r="E21" s="418"/>
      <c r="F21" s="418"/>
      <c r="G21" s="418"/>
      <c r="H21" s="418"/>
      <c r="I21" s="418"/>
      <c r="J21" s="152"/>
      <c r="K21" s="93"/>
      <c r="L21" s="275">
        <v>1</v>
      </c>
      <c r="M21" s="364"/>
      <c r="N21" s="365"/>
      <c r="O21" s="278"/>
      <c r="P21" s="279"/>
      <c r="Q21" s="280"/>
      <c r="R21" s="275"/>
      <c r="S21" s="366"/>
      <c r="T21" s="367"/>
      <c r="U21" s="281"/>
      <c r="V21" s="364"/>
      <c r="W21" s="365"/>
      <c r="X21" s="278"/>
      <c r="Y21" s="279"/>
      <c r="Z21" s="280"/>
      <c r="AA21" s="281"/>
      <c r="AB21" s="364"/>
      <c r="AC21" s="365"/>
      <c r="AD21" s="303">
        <f t="shared" si="0"/>
        <v>1.4</v>
      </c>
      <c r="AE21" s="247"/>
      <c r="AF21" s="248"/>
    </row>
    <row r="22" spans="2:32" ht="14.25" customHeight="1">
      <c r="B22" s="417" t="s">
        <v>136</v>
      </c>
      <c r="C22" s="418"/>
      <c r="D22" s="418"/>
      <c r="E22" s="418"/>
      <c r="F22" s="418"/>
      <c r="G22" s="418"/>
      <c r="H22" s="418"/>
      <c r="I22" s="418"/>
      <c r="J22" s="152"/>
      <c r="K22" s="93"/>
      <c r="L22" s="275"/>
      <c r="M22" s="364"/>
      <c r="N22" s="365"/>
      <c r="O22" s="278"/>
      <c r="P22" s="279"/>
      <c r="Q22" s="280"/>
      <c r="R22" s="275"/>
      <c r="S22" s="366"/>
      <c r="T22" s="367"/>
      <c r="U22" s="281"/>
      <c r="V22" s="364"/>
      <c r="W22" s="365"/>
      <c r="X22" s="278"/>
      <c r="Y22" s="279"/>
      <c r="Z22" s="280"/>
      <c r="AA22" s="281"/>
      <c r="AB22" s="364"/>
      <c r="AC22" s="365"/>
      <c r="AD22" s="303">
        <f t="shared" si="0"/>
        <v>0</v>
      </c>
      <c r="AE22" s="247"/>
      <c r="AF22" s="248"/>
    </row>
    <row r="23" spans="2:32" ht="14.25" customHeight="1">
      <c r="B23" s="417" t="s">
        <v>137</v>
      </c>
      <c r="C23" s="420"/>
      <c r="D23" s="420"/>
      <c r="E23" s="420"/>
      <c r="F23" s="420"/>
      <c r="G23" s="420"/>
      <c r="H23" s="418"/>
      <c r="I23" s="418"/>
      <c r="J23" s="418"/>
      <c r="K23" s="421"/>
      <c r="L23" s="275">
        <v>3</v>
      </c>
      <c r="M23" s="364"/>
      <c r="N23" s="365"/>
      <c r="O23" s="278"/>
      <c r="P23" s="279"/>
      <c r="Q23" s="280"/>
      <c r="R23" s="275"/>
      <c r="S23" s="366"/>
      <c r="T23" s="367"/>
      <c r="U23" s="281"/>
      <c r="V23" s="364"/>
      <c r="W23" s="365"/>
      <c r="X23" s="278"/>
      <c r="Y23" s="279"/>
      <c r="Z23" s="280"/>
      <c r="AA23" s="281"/>
      <c r="AB23" s="364"/>
      <c r="AC23" s="365"/>
      <c r="AD23" s="303">
        <f t="shared" si="0"/>
        <v>4.1999999999999993</v>
      </c>
      <c r="AE23" s="247"/>
      <c r="AF23" s="248"/>
    </row>
    <row r="24" spans="2:32" ht="14.25" customHeight="1">
      <c r="B24" s="417" t="s">
        <v>138</v>
      </c>
      <c r="C24" s="418"/>
      <c r="D24" s="418"/>
      <c r="E24" s="418"/>
      <c r="F24" s="418"/>
      <c r="G24" s="418"/>
      <c r="H24" s="418"/>
      <c r="I24" s="418"/>
      <c r="J24" s="152"/>
      <c r="K24" s="93"/>
      <c r="L24" s="275">
        <v>4</v>
      </c>
      <c r="M24" s="364"/>
      <c r="N24" s="365"/>
      <c r="O24" s="278"/>
      <c r="P24" s="279"/>
      <c r="Q24" s="280"/>
      <c r="R24" s="275"/>
      <c r="S24" s="366"/>
      <c r="T24" s="367"/>
      <c r="U24" s="281"/>
      <c r="V24" s="364"/>
      <c r="W24" s="365"/>
      <c r="X24" s="278"/>
      <c r="Y24" s="279"/>
      <c r="Z24" s="280"/>
      <c r="AA24" s="281"/>
      <c r="AB24" s="364"/>
      <c r="AC24" s="365"/>
      <c r="AD24" s="303">
        <f t="shared" si="0"/>
        <v>5.6</v>
      </c>
      <c r="AE24" s="247"/>
      <c r="AF24" s="248"/>
    </row>
    <row r="25" spans="2:32" ht="14.25" customHeight="1">
      <c r="B25" s="417" t="s">
        <v>139</v>
      </c>
      <c r="C25" s="420"/>
      <c r="D25" s="420"/>
      <c r="E25" s="420"/>
      <c r="F25" s="420"/>
      <c r="G25" s="420"/>
      <c r="H25" s="418"/>
      <c r="I25" s="418"/>
      <c r="J25" s="418"/>
      <c r="K25" s="421"/>
      <c r="L25" s="275">
        <v>1</v>
      </c>
      <c r="M25" s="364"/>
      <c r="N25" s="365"/>
      <c r="O25" s="278"/>
      <c r="P25" s="279"/>
      <c r="Q25" s="280"/>
      <c r="R25" s="275"/>
      <c r="S25" s="366"/>
      <c r="T25" s="367"/>
      <c r="U25" s="281"/>
      <c r="V25" s="364"/>
      <c r="W25" s="365"/>
      <c r="X25" s="278"/>
      <c r="Y25" s="279"/>
      <c r="Z25" s="280"/>
      <c r="AA25" s="281"/>
      <c r="AB25" s="364"/>
      <c r="AC25" s="365"/>
      <c r="AD25" s="303">
        <f t="shared" si="0"/>
        <v>1.4</v>
      </c>
      <c r="AE25" s="247"/>
      <c r="AF25" s="248"/>
    </row>
    <row r="26" spans="2:32" ht="14.25" customHeight="1">
      <c r="B26" s="417" t="s">
        <v>140</v>
      </c>
      <c r="C26" s="418"/>
      <c r="D26" s="418"/>
      <c r="E26" s="418"/>
      <c r="F26" s="418"/>
      <c r="G26" s="418"/>
      <c r="H26" s="418"/>
      <c r="I26" s="418"/>
      <c r="J26" s="152"/>
      <c r="K26" s="93"/>
      <c r="L26" s="275">
        <v>4</v>
      </c>
      <c r="M26" s="364"/>
      <c r="N26" s="365"/>
      <c r="O26" s="278"/>
      <c r="P26" s="279"/>
      <c r="Q26" s="280"/>
      <c r="R26" s="275"/>
      <c r="S26" s="366"/>
      <c r="T26" s="367"/>
      <c r="U26" s="281"/>
      <c r="V26" s="364"/>
      <c r="W26" s="365"/>
      <c r="X26" s="278"/>
      <c r="Y26" s="279"/>
      <c r="Z26" s="280"/>
      <c r="AA26" s="281"/>
      <c r="AB26" s="364"/>
      <c r="AC26" s="365"/>
      <c r="AD26" s="303">
        <f t="shared" si="0"/>
        <v>5.6</v>
      </c>
      <c r="AE26" s="247"/>
      <c r="AF26" s="248"/>
    </row>
    <row r="27" spans="2:32" ht="14.25" customHeight="1">
      <c r="B27" s="417" t="s">
        <v>141</v>
      </c>
      <c r="C27" s="418"/>
      <c r="D27" s="418"/>
      <c r="E27" s="418"/>
      <c r="F27" s="418"/>
      <c r="G27" s="418"/>
      <c r="H27" s="418"/>
      <c r="I27" s="418"/>
      <c r="J27" s="152"/>
      <c r="K27" s="93"/>
      <c r="L27" s="275">
        <v>1</v>
      </c>
      <c r="M27" s="364"/>
      <c r="N27" s="365"/>
      <c r="O27" s="278"/>
      <c r="P27" s="279"/>
      <c r="Q27" s="280"/>
      <c r="R27" s="275"/>
      <c r="S27" s="366"/>
      <c r="T27" s="367"/>
      <c r="U27" s="281"/>
      <c r="V27" s="364"/>
      <c r="W27" s="365"/>
      <c r="X27" s="278"/>
      <c r="Y27" s="279"/>
      <c r="Z27" s="280"/>
      <c r="AA27" s="281"/>
      <c r="AB27" s="364"/>
      <c r="AC27" s="365"/>
      <c r="AD27" s="303">
        <f t="shared" si="0"/>
        <v>1.4</v>
      </c>
      <c r="AE27" s="247"/>
      <c r="AF27" s="248"/>
    </row>
    <row r="28" spans="2:32" ht="14.25" customHeight="1">
      <c r="B28" s="417" t="s">
        <v>142</v>
      </c>
      <c r="C28" s="418"/>
      <c r="D28" s="418"/>
      <c r="E28" s="418"/>
      <c r="F28" s="418"/>
      <c r="G28" s="418"/>
      <c r="H28" s="418"/>
      <c r="I28" s="418"/>
      <c r="J28" s="152"/>
      <c r="K28" s="93"/>
      <c r="L28" s="275">
        <v>1</v>
      </c>
      <c r="M28" s="364"/>
      <c r="N28" s="365"/>
      <c r="O28" s="278"/>
      <c r="P28" s="279"/>
      <c r="Q28" s="280"/>
      <c r="R28" s="275"/>
      <c r="S28" s="366"/>
      <c r="T28" s="367"/>
      <c r="U28" s="281"/>
      <c r="V28" s="364"/>
      <c r="W28" s="365"/>
      <c r="X28" s="278"/>
      <c r="Y28" s="279"/>
      <c r="Z28" s="280"/>
      <c r="AA28" s="281"/>
      <c r="AB28" s="364"/>
      <c r="AC28" s="365"/>
      <c r="AD28" s="303">
        <f t="shared" si="0"/>
        <v>1.4</v>
      </c>
      <c r="AE28" s="247"/>
      <c r="AF28" s="248"/>
    </row>
    <row r="29" spans="2:32" ht="14.25" customHeight="1">
      <c r="B29" s="417" t="s">
        <v>143</v>
      </c>
      <c r="C29" s="418"/>
      <c r="D29" s="418"/>
      <c r="E29" s="418"/>
      <c r="F29" s="418"/>
      <c r="G29" s="418"/>
      <c r="H29" s="418"/>
      <c r="I29" s="418"/>
      <c r="J29" s="152"/>
      <c r="K29" s="93"/>
      <c r="L29" s="275"/>
      <c r="M29" s="364"/>
      <c r="N29" s="365"/>
      <c r="O29" s="278"/>
      <c r="P29" s="279"/>
      <c r="Q29" s="280"/>
      <c r="R29" s="275"/>
      <c r="S29" s="366"/>
      <c r="T29" s="367"/>
      <c r="U29" s="281"/>
      <c r="V29" s="364"/>
      <c r="W29" s="365"/>
      <c r="X29" s="278"/>
      <c r="Y29" s="279"/>
      <c r="Z29" s="280"/>
      <c r="AA29" s="281"/>
      <c r="AB29" s="364"/>
      <c r="AC29" s="365"/>
      <c r="AD29" s="303">
        <f t="shared" si="0"/>
        <v>0</v>
      </c>
      <c r="AE29" s="247"/>
      <c r="AF29" s="248"/>
    </row>
    <row r="30" spans="2:32" ht="14.25" customHeight="1">
      <c r="B30" s="104" t="s">
        <v>106</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6"/>
    </row>
    <row r="31" spans="2:32" ht="14.25" customHeight="1">
      <c r="B31" s="417" t="s">
        <v>144</v>
      </c>
      <c r="C31" s="418"/>
      <c r="D31" s="418"/>
      <c r="E31" s="418"/>
      <c r="F31" s="418"/>
      <c r="G31" s="418"/>
      <c r="H31" s="418"/>
      <c r="I31" s="418"/>
      <c r="J31" s="152"/>
      <c r="K31" s="93"/>
      <c r="L31" s="275">
        <v>1</v>
      </c>
      <c r="M31" s="366"/>
      <c r="N31" s="367"/>
      <c r="O31" s="275">
        <v>1</v>
      </c>
      <c r="P31" s="364"/>
      <c r="Q31" s="365"/>
      <c r="R31" s="275"/>
      <c r="S31" s="366"/>
      <c r="T31" s="367"/>
      <c r="U31" s="281"/>
      <c r="V31" s="364"/>
      <c r="W31" s="365"/>
      <c r="X31" s="275"/>
      <c r="Y31" s="364"/>
      <c r="Z31" s="365"/>
      <c r="AA31" s="281"/>
      <c r="AB31" s="364"/>
      <c r="AC31" s="365"/>
      <c r="AD31" s="303">
        <f t="shared" ref="AD31:AD36" si="1">(L31-O31)*1+O31*1.4+(U31-X31)*1+X31*1.4</f>
        <v>1.4</v>
      </c>
      <c r="AE31" s="247"/>
      <c r="AF31" s="248"/>
    </row>
    <row r="32" spans="2:32" ht="14.25" customHeight="1">
      <c r="B32" s="417" t="s">
        <v>145</v>
      </c>
      <c r="C32" s="418"/>
      <c r="D32" s="418"/>
      <c r="E32" s="418"/>
      <c r="F32" s="418"/>
      <c r="G32" s="418"/>
      <c r="H32" s="418"/>
      <c r="I32" s="418"/>
      <c r="J32" s="152"/>
      <c r="K32" s="93"/>
      <c r="L32" s="275">
        <v>2</v>
      </c>
      <c r="M32" s="366"/>
      <c r="N32" s="367"/>
      <c r="O32" s="275">
        <v>2</v>
      </c>
      <c r="P32" s="364"/>
      <c r="Q32" s="365"/>
      <c r="R32" s="275"/>
      <c r="S32" s="366"/>
      <c r="T32" s="367"/>
      <c r="U32" s="281"/>
      <c r="V32" s="364"/>
      <c r="W32" s="365"/>
      <c r="X32" s="275"/>
      <c r="Y32" s="364"/>
      <c r="Z32" s="365"/>
      <c r="AA32" s="281"/>
      <c r="AB32" s="364"/>
      <c r="AC32" s="365"/>
      <c r="AD32" s="303">
        <f t="shared" si="1"/>
        <v>2.8</v>
      </c>
      <c r="AE32" s="247"/>
      <c r="AF32" s="248"/>
    </row>
    <row r="33" spans="2:32" ht="14.25" customHeight="1">
      <c r="B33" s="417" t="s">
        <v>146</v>
      </c>
      <c r="C33" s="418"/>
      <c r="D33" s="418"/>
      <c r="E33" s="418"/>
      <c r="F33" s="418"/>
      <c r="G33" s="418"/>
      <c r="H33" s="418"/>
      <c r="I33" s="418"/>
      <c r="J33" s="152"/>
      <c r="K33" s="93"/>
      <c r="L33" s="275"/>
      <c r="M33" s="366"/>
      <c r="N33" s="367"/>
      <c r="O33" s="275"/>
      <c r="P33" s="364"/>
      <c r="Q33" s="365"/>
      <c r="R33" s="275"/>
      <c r="S33" s="366"/>
      <c r="T33" s="367"/>
      <c r="U33" s="281"/>
      <c r="V33" s="364"/>
      <c r="W33" s="365"/>
      <c r="X33" s="275"/>
      <c r="Y33" s="364"/>
      <c r="Z33" s="365"/>
      <c r="AA33" s="281"/>
      <c r="AB33" s="364"/>
      <c r="AC33" s="365"/>
      <c r="AD33" s="303">
        <f t="shared" si="1"/>
        <v>0</v>
      </c>
      <c r="AE33" s="247"/>
      <c r="AF33" s="248"/>
    </row>
    <row r="34" spans="2:32" ht="14.25" customHeight="1">
      <c r="B34" s="417" t="s">
        <v>147</v>
      </c>
      <c r="C34" s="418"/>
      <c r="D34" s="418"/>
      <c r="E34" s="418"/>
      <c r="F34" s="418"/>
      <c r="G34" s="418"/>
      <c r="H34" s="418"/>
      <c r="I34" s="418"/>
      <c r="J34" s="152"/>
      <c r="K34" s="93"/>
      <c r="L34" s="275">
        <v>1</v>
      </c>
      <c r="M34" s="366"/>
      <c r="N34" s="367"/>
      <c r="O34" s="275"/>
      <c r="P34" s="364"/>
      <c r="Q34" s="365"/>
      <c r="R34" s="275"/>
      <c r="S34" s="366"/>
      <c r="T34" s="367"/>
      <c r="U34" s="281"/>
      <c r="V34" s="364"/>
      <c r="W34" s="365"/>
      <c r="X34" s="275"/>
      <c r="Y34" s="364"/>
      <c r="Z34" s="365"/>
      <c r="AA34" s="281"/>
      <c r="AB34" s="364"/>
      <c r="AC34" s="365"/>
      <c r="AD34" s="303">
        <f t="shared" si="1"/>
        <v>1</v>
      </c>
      <c r="AE34" s="247"/>
      <c r="AF34" s="248"/>
    </row>
    <row r="35" spans="2:32" ht="14.25" customHeight="1">
      <c r="B35" s="417" t="s">
        <v>148</v>
      </c>
      <c r="C35" s="418"/>
      <c r="D35" s="418"/>
      <c r="E35" s="418"/>
      <c r="F35" s="418"/>
      <c r="G35" s="418"/>
      <c r="H35" s="418"/>
      <c r="I35" s="418"/>
      <c r="J35" s="152"/>
      <c r="K35" s="93"/>
      <c r="L35" s="275">
        <v>1</v>
      </c>
      <c r="M35" s="366"/>
      <c r="N35" s="367"/>
      <c r="O35" s="275"/>
      <c r="P35" s="364"/>
      <c r="Q35" s="365"/>
      <c r="R35" s="275"/>
      <c r="S35" s="366"/>
      <c r="T35" s="367"/>
      <c r="U35" s="281"/>
      <c r="V35" s="364"/>
      <c r="W35" s="365"/>
      <c r="X35" s="275"/>
      <c r="Y35" s="364"/>
      <c r="Z35" s="365"/>
      <c r="AA35" s="281"/>
      <c r="AB35" s="364"/>
      <c r="AC35" s="365"/>
      <c r="AD35" s="303">
        <f t="shared" si="1"/>
        <v>1</v>
      </c>
      <c r="AE35" s="247"/>
      <c r="AF35" s="248"/>
    </row>
    <row r="36" spans="2:32" ht="14.25" customHeight="1">
      <c r="B36" s="417" t="s">
        <v>149</v>
      </c>
      <c r="C36" s="418"/>
      <c r="D36" s="418"/>
      <c r="E36" s="418"/>
      <c r="F36" s="418"/>
      <c r="G36" s="418"/>
      <c r="H36" s="418"/>
      <c r="I36" s="418"/>
      <c r="J36" s="152"/>
      <c r="K36" s="93"/>
      <c r="L36" s="275"/>
      <c r="M36" s="366"/>
      <c r="N36" s="367"/>
      <c r="O36" s="275"/>
      <c r="P36" s="364"/>
      <c r="Q36" s="365"/>
      <c r="R36" s="275"/>
      <c r="S36" s="366"/>
      <c r="T36" s="367"/>
      <c r="U36" s="281"/>
      <c r="V36" s="364"/>
      <c r="W36" s="365"/>
      <c r="X36" s="275"/>
      <c r="Y36" s="364"/>
      <c r="Z36" s="365"/>
      <c r="AA36" s="281"/>
      <c r="AB36" s="364"/>
      <c r="AC36" s="365"/>
      <c r="AD36" s="303">
        <f t="shared" si="1"/>
        <v>0</v>
      </c>
      <c r="AE36" s="247"/>
      <c r="AF36" s="248"/>
    </row>
    <row r="37" spans="2:32" ht="14.25" customHeight="1">
      <c r="B37" s="104" t="s">
        <v>110</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6"/>
    </row>
    <row r="38" spans="2:32" ht="14.25" customHeight="1">
      <c r="B38" s="417" t="s">
        <v>150</v>
      </c>
      <c r="C38" s="418"/>
      <c r="D38" s="418"/>
      <c r="E38" s="418"/>
      <c r="F38" s="418"/>
      <c r="G38" s="418"/>
      <c r="H38" s="418"/>
      <c r="I38" s="418"/>
      <c r="J38" s="152"/>
      <c r="K38" s="93"/>
      <c r="L38" s="275"/>
      <c r="M38" s="366"/>
      <c r="N38" s="367"/>
      <c r="O38" s="275"/>
      <c r="P38" s="364"/>
      <c r="Q38" s="365"/>
      <c r="R38" s="275"/>
      <c r="S38" s="366"/>
      <c r="T38" s="367"/>
      <c r="U38" s="281"/>
      <c r="V38" s="364"/>
      <c r="W38" s="365"/>
      <c r="X38" s="275"/>
      <c r="Y38" s="364"/>
      <c r="Z38" s="365"/>
      <c r="AA38" s="281"/>
      <c r="AB38" s="364"/>
      <c r="AC38" s="365"/>
      <c r="AD38" s="303">
        <f>(L38-O38)*1+O38*1.4+(U38-X38)*1+X38*1.4</f>
        <v>0</v>
      </c>
      <c r="AE38" s="247"/>
      <c r="AF38" s="248"/>
    </row>
    <row r="39" spans="2:32" ht="14.25" customHeight="1">
      <c r="B39" s="417" t="s">
        <v>151</v>
      </c>
      <c r="C39" s="418"/>
      <c r="D39" s="418"/>
      <c r="E39" s="418"/>
      <c r="F39" s="418"/>
      <c r="G39" s="418"/>
      <c r="H39" s="418"/>
      <c r="I39" s="418"/>
      <c r="J39" s="152"/>
      <c r="K39" s="93"/>
      <c r="L39" s="275"/>
      <c r="M39" s="366"/>
      <c r="N39" s="367"/>
      <c r="O39" s="275"/>
      <c r="P39" s="364"/>
      <c r="Q39" s="365"/>
      <c r="R39" s="275"/>
      <c r="S39" s="366"/>
      <c r="T39" s="367"/>
      <c r="U39" s="281"/>
      <c r="V39" s="364"/>
      <c r="W39" s="365"/>
      <c r="X39" s="275"/>
      <c r="Y39" s="364"/>
      <c r="Z39" s="365"/>
      <c r="AA39" s="281"/>
      <c r="AB39" s="364"/>
      <c r="AC39" s="365"/>
      <c r="AD39" s="303">
        <f>(L39-O39)*1+O39*1.4+(U39-X39)*1+X39*1.4</f>
        <v>0</v>
      </c>
      <c r="AE39" s="247"/>
      <c r="AF39" s="248"/>
    </row>
    <row r="40" spans="2:32" ht="14.25" customHeight="1">
      <c r="B40" s="104" t="s">
        <v>152</v>
      </c>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6"/>
    </row>
    <row r="41" spans="2:32" ht="14.25" customHeight="1">
      <c r="B41" s="417" t="s">
        <v>153</v>
      </c>
      <c r="C41" s="418"/>
      <c r="D41" s="418"/>
      <c r="E41" s="418"/>
      <c r="F41" s="418"/>
      <c r="G41" s="418"/>
      <c r="H41" s="418"/>
      <c r="I41" s="418"/>
      <c r="J41" s="152"/>
      <c r="K41" s="93"/>
      <c r="L41" s="275"/>
      <c r="M41" s="366"/>
      <c r="N41" s="367"/>
      <c r="O41" s="275"/>
      <c r="P41" s="364"/>
      <c r="Q41" s="365"/>
      <c r="R41" s="275"/>
      <c r="S41" s="366"/>
      <c r="T41" s="367"/>
      <c r="U41" s="281"/>
      <c r="V41" s="364"/>
      <c r="W41" s="365"/>
      <c r="X41" s="275"/>
      <c r="Y41" s="364"/>
      <c r="Z41" s="365"/>
      <c r="AA41" s="281"/>
      <c r="AB41" s="364"/>
      <c r="AC41" s="365"/>
      <c r="AD41" s="303">
        <f>(L41-O41)*1+O41*1.4+(U41-X41)*1+X41*1.4</f>
        <v>0</v>
      </c>
      <c r="AE41" s="247"/>
      <c r="AF41" s="248"/>
    </row>
    <row r="42" spans="2:32" ht="14.25" customHeight="1">
      <c r="B42" s="417" t="s">
        <v>154</v>
      </c>
      <c r="C42" s="418"/>
      <c r="D42" s="418"/>
      <c r="E42" s="418"/>
      <c r="F42" s="418"/>
      <c r="G42" s="418"/>
      <c r="H42" s="418"/>
      <c r="I42" s="418"/>
      <c r="J42" s="152"/>
      <c r="K42" s="93"/>
      <c r="L42" s="275"/>
      <c r="M42" s="366"/>
      <c r="N42" s="367"/>
      <c r="O42" s="275"/>
      <c r="P42" s="364"/>
      <c r="Q42" s="365"/>
      <c r="R42" s="275"/>
      <c r="S42" s="366"/>
      <c r="T42" s="367"/>
      <c r="U42" s="281"/>
      <c r="V42" s="364"/>
      <c r="W42" s="365"/>
      <c r="X42" s="275"/>
      <c r="Y42" s="364"/>
      <c r="Z42" s="365"/>
      <c r="AA42" s="281"/>
      <c r="AB42" s="364"/>
      <c r="AC42" s="365"/>
      <c r="AD42" s="303">
        <f>(L42-O42)*1+O42*1.4+(U42-X42)*1+X42*1.4</f>
        <v>0</v>
      </c>
      <c r="AE42" s="247"/>
      <c r="AF42" s="248"/>
    </row>
    <row r="43" spans="2:32" ht="14.25" customHeight="1">
      <c r="B43" s="422" t="s">
        <v>286</v>
      </c>
      <c r="C43" s="423"/>
      <c r="D43" s="423"/>
      <c r="E43" s="423"/>
      <c r="F43" s="423"/>
      <c r="G43" s="423"/>
      <c r="H43" s="423"/>
      <c r="I43" s="423"/>
      <c r="J43" s="423"/>
      <c r="K43" s="424"/>
      <c r="L43" s="275">
        <v>2</v>
      </c>
      <c r="M43" s="366"/>
      <c r="N43" s="367"/>
      <c r="O43" s="275">
        <v>2</v>
      </c>
      <c r="P43" s="366"/>
      <c r="Q43" s="367"/>
      <c r="R43" s="275"/>
      <c r="S43" s="366"/>
      <c r="T43" s="367"/>
      <c r="U43" s="281"/>
      <c r="V43" s="364"/>
      <c r="W43" s="365"/>
      <c r="X43" s="275"/>
      <c r="Y43" s="366"/>
      <c r="Z43" s="367"/>
      <c r="AA43" s="281"/>
      <c r="AB43" s="364"/>
      <c r="AC43" s="365"/>
      <c r="AD43" s="303">
        <f>(L43-O43)*1+O43*1.4+(U43-X43)*1+X43*1.4</f>
        <v>2.8</v>
      </c>
      <c r="AE43" s="247"/>
      <c r="AF43" s="248"/>
    </row>
    <row r="44" spans="2:32" ht="14.25" customHeight="1">
      <c r="B44" s="417" t="s">
        <v>287</v>
      </c>
      <c r="C44" s="418"/>
      <c r="D44" s="418"/>
      <c r="E44" s="418"/>
      <c r="F44" s="418"/>
      <c r="G44" s="418"/>
      <c r="H44" s="418"/>
      <c r="I44" s="418"/>
      <c r="J44" s="152"/>
      <c r="K44" s="93"/>
      <c r="L44" s="275">
        <v>2</v>
      </c>
      <c r="M44" s="366"/>
      <c r="N44" s="367"/>
      <c r="O44" s="275">
        <v>2</v>
      </c>
      <c r="P44" s="364"/>
      <c r="Q44" s="365"/>
      <c r="R44" s="275"/>
      <c r="S44" s="366"/>
      <c r="T44" s="367"/>
      <c r="U44" s="281"/>
      <c r="V44" s="364"/>
      <c r="W44" s="365"/>
      <c r="X44" s="275"/>
      <c r="Y44" s="364"/>
      <c r="Z44" s="365"/>
      <c r="AA44" s="281"/>
      <c r="AB44" s="364"/>
      <c r="AC44" s="365"/>
      <c r="AD44" s="303">
        <f>(L44-O44)*1+O44*1.4+(U44-X44)*1+X44*1.4</f>
        <v>2.8</v>
      </c>
      <c r="AE44" s="247"/>
      <c r="AF44" s="248"/>
    </row>
    <row r="45" spans="2:32" ht="14.25" customHeight="1">
      <c r="B45" s="104" t="s">
        <v>116</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6"/>
    </row>
    <row r="46" spans="2:32" ht="14.25" customHeight="1">
      <c r="B46" s="417" t="s">
        <v>155</v>
      </c>
      <c r="C46" s="425"/>
      <c r="D46" s="425"/>
      <c r="E46" s="425"/>
      <c r="F46" s="425"/>
      <c r="G46" s="425"/>
      <c r="H46" s="425"/>
      <c r="I46" s="425"/>
      <c r="J46" s="150"/>
      <c r="K46" s="93"/>
      <c r="L46" s="275"/>
      <c r="M46" s="366"/>
      <c r="N46" s="367"/>
      <c r="O46" s="275"/>
      <c r="P46" s="364"/>
      <c r="Q46" s="365"/>
      <c r="R46" s="275"/>
      <c r="S46" s="366"/>
      <c r="T46" s="367"/>
      <c r="U46" s="281"/>
      <c r="V46" s="364"/>
      <c r="W46" s="365"/>
      <c r="X46" s="275"/>
      <c r="Y46" s="364"/>
      <c r="Z46" s="365"/>
      <c r="AA46" s="281"/>
      <c r="AB46" s="364"/>
      <c r="AC46" s="365"/>
      <c r="AD46" s="303">
        <f t="shared" ref="AD46:AD56" si="2">(L46-O46)*1+O46*1.4+(U46-X46)*1+X46*1.4</f>
        <v>0</v>
      </c>
      <c r="AE46" s="247"/>
      <c r="AF46" s="248"/>
    </row>
    <row r="47" spans="2:32" ht="14.25" customHeight="1">
      <c r="B47" s="417" t="s">
        <v>156</v>
      </c>
      <c r="C47" s="425"/>
      <c r="D47" s="425"/>
      <c r="E47" s="425"/>
      <c r="F47" s="425"/>
      <c r="G47" s="425"/>
      <c r="H47" s="425"/>
      <c r="I47" s="425"/>
      <c r="J47" s="150"/>
      <c r="K47" s="93"/>
      <c r="L47" s="275"/>
      <c r="M47" s="366"/>
      <c r="N47" s="367"/>
      <c r="O47" s="275"/>
      <c r="P47" s="364"/>
      <c r="Q47" s="365"/>
      <c r="R47" s="275"/>
      <c r="S47" s="366"/>
      <c r="T47" s="367"/>
      <c r="U47" s="281"/>
      <c r="V47" s="364"/>
      <c r="W47" s="365"/>
      <c r="X47" s="275"/>
      <c r="Y47" s="364"/>
      <c r="Z47" s="365"/>
      <c r="AA47" s="281"/>
      <c r="AB47" s="364"/>
      <c r="AC47" s="365"/>
      <c r="AD47" s="303">
        <f t="shared" si="2"/>
        <v>0</v>
      </c>
      <c r="AE47" s="247"/>
      <c r="AF47" s="248"/>
    </row>
    <row r="48" spans="2:32" ht="14.25" customHeight="1">
      <c r="B48" s="417" t="s">
        <v>157</v>
      </c>
      <c r="C48" s="425"/>
      <c r="D48" s="425"/>
      <c r="E48" s="425"/>
      <c r="F48" s="425"/>
      <c r="G48" s="425"/>
      <c r="H48" s="425"/>
      <c r="I48" s="425"/>
      <c r="J48" s="425"/>
      <c r="K48" s="426"/>
      <c r="L48" s="275"/>
      <c r="M48" s="366"/>
      <c r="N48" s="367"/>
      <c r="O48" s="275"/>
      <c r="P48" s="364"/>
      <c r="Q48" s="365"/>
      <c r="R48" s="275"/>
      <c r="S48" s="366"/>
      <c r="T48" s="367"/>
      <c r="U48" s="281"/>
      <c r="V48" s="364"/>
      <c r="W48" s="365"/>
      <c r="X48" s="275"/>
      <c r="Y48" s="364"/>
      <c r="Z48" s="365"/>
      <c r="AA48" s="281"/>
      <c r="AB48" s="364"/>
      <c r="AC48" s="365"/>
      <c r="AD48" s="303">
        <f t="shared" si="2"/>
        <v>0</v>
      </c>
      <c r="AE48" s="247"/>
      <c r="AF48" s="248"/>
    </row>
    <row r="49" spans="2:32" ht="14.25" customHeight="1">
      <c r="B49" s="417" t="s">
        <v>158</v>
      </c>
      <c r="C49" s="425"/>
      <c r="D49" s="425"/>
      <c r="E49" s="425"/>
      <c r="F49" s="425"/>
      <c r="G49" s="425"/>
      <c r="H49" s="425"/>
      <c r="I49" s="425"/>
      <c r="J49" s="425"/>
      <c r="K49" s="426"/>
      <c r="L49" s="275"/>
      <c r="M49" s="366"/>
      <c r="N49" s="367"/>
      <c r="O49" s="275"/>
      <c r="P49" s="364"/>
      <c r="Q49" s="365"/>
      <c r="R49" s="275"/>
      <c r="S49" s="366"/>
      <c r="T49" s="367"/>
      <c r="U49" s="281"/>
      <c r="V49" s="364"/>
      <c r="W49" s="365"/>
      <c r="X49" s="275"/>
      <c r="Y49" s="364"/>
      <c r="Z49" s="365"/>
      <c r="AA49" s="281"/>
      <c r="AB49" s="364"/>
      <c r="AC49" s="365"/>
      <c r="AD49" s="303">
        <f t="shared" si="2"/>
        <v>0</v>
      </c>
      <c r="AE49" s="247"/>
      <c r="AF49" s="248"/>
    </row>
    <row r="50" spans="2:32" ht="15.75" customHeight="1">
      <c r="B50" s="417" t="s">
        <v>159</v>
      </c>
      <c r="C50" s="425"/>
      <c r="D50" s="425"/>
      <c r="E50" s="425"/>
      <c r="F50" s="425"/>
      <c r="G50" s="425"/>
      <c r="H50" s="425"/>
      <c r="I50" s="425"/>
      <c r="J50" s="150"/>
      <c r="K50" s="94"/>
      <c r="L50" s="281"/>
      <c r="M50" s="364"/>
      <c r="N50" s="365"/>
      <c r="O50" s="371"/>
      <c r="P50" s="372"/>
      <c r="Q50" s="373"/>
      <c r="R50" s="281"/>
      <c r="S50" s="364"/>
      <c r="T50" s="365"/>
      <c r="U50" s="281"/>
      <c r="V50" s="364"/>
      <c r="W50" s="365"/>
      <c r="X50" s="371"/>
      <c r="Y50" s="372"/>
      <c r="Z50" s="373"/>
      <c r="AA50" s="371"/>
      <c r="AB50" s="372"/>
      <c r="AC50" s="373"/>
      <c r="AD50" s="303">
        <f t="shared" si="2"/>
        <v>0</v>
      </c>
      <c r="AE50" s="247"/>
      <c r="AF50" s="248"/>
    </row>
    <row r="51" spans="2:32" ht="9" customHeight="1">
      <c r="B51" s="427" t="s">
        <v>277</v>
      </c>
      <c r="C51" s="428"/>
      <c r="D51" s="428"/>
      <c r="E51" s="428"/>
      <c r="F51" s="428"/>
      <c r="G51" s="428"/>
      <c r="H51" s="428"/>
      <c r="I51" s="428"/>
      <c r="J51" s="428"/>
      <c r="K51" s="429"/>
      <c r="L51" s="371"/>
      <c r="M51" s="372"/>
      <c r="N51" s="373"/>
      <c r="O51" s="371"/>
      <c r="P51" s="372"/>
      <c r="Q51" s="373"/>
      <c r="R51" s="371"/>
      <c r="S51" s="372"/>
      <c r="T51" s="373"/>
      <c r="U51" s="371"/>
      <c r="V51" s="372"/>
      <c r="W51" s="373"/>
      <c r="X51" s="371"/>
      <c r="Y51" s="372"/>
      <c r="Z51" s="373"/>
      <c r="AA51" s="371"/>
      <c r="AB51" s="372"/>
      <c r="AC51" s="373"/>
      <c r="AD51" s="377">
        <f t="shared" ref="AD51:AD52" si="3">(L51-O51)*1+O51*1.4+(U51-X51)*1+X51*1.4</f>
        <v>0</v>
      </c>
      <c r="AE51" s="378"/>
      <c r="AF51" s="379"/>
    </row>
    <row r="52" spans="2:32" ht="14.25" customHeight="1">
      <c r="B52" s="435" t="s">
        <v>278</v>
      </c>
      <c r="C52" s="436"/>
      <c r="D52" s="436"/>
      <c r="E52" s="436"/>
      <c r="F52" s="436"/>
      <c r="G52" s="436"/>
      <c r="H52" s="436"/>
      <c r="I52" s="436"/>
      <c r="J52" s="436"/>
      <c r="K52" s="437"/>
      <c r="L52" s="374"/>
      <c r="M52" s="375"/>
      <c r="N52" s="376"/>
      <c r="O52" s="374"/>
      <c r="P52" s="375"/>
      <c r="Q52" s="376"/>
      <c r="R52" s="374"/>
      <c r="S52" s="375"/>
      <c r="T52" s="376"/>
      <c r="U52" s="374"/>
      <c r="V52" s="375"/>
      <c r="W52" s="376"/>
      <c r="X52" s="374"/>
      <c r="Y52" s="375"/>
      <c r="Z52" s="376"/>
      <c r="AA52" s="374"/>
      <c r="AB52" s="375"/>
      <c r="AC52" s="376"/>
      <c r="AD52" s="380">
        <f t="shared" si="3"/>
        <v>0</v>
      </c>
      <c r="AE52" s="381"/>
      <c r="AF52" s="382"/>
    </row>
    <row r="53" spans="2:32" ht="14.25" customHeight="1">
      <c r="B53" s="417" t="s">
        <v>160</v>
      </c>
      <c r="C53" s="425"/>
      <c r="D53" s="425"/>
      <c r="E53" s="425"/>
      <c r="F53" s="425"/>
      <c r="G53" s="425"/>
      <c r="H53" s="425"/>
      <c r="I53" s="425"/>
      <c r="J53" s="150"/>
      <c r="K53" s="153"/>
      <c r="L53" s="275"/>
      <c r="M53" s="366"/>
      <c r="N53" s="367"/>
      <c r="O53" s="275"/>
      <c r="P53" s="364"/>
      <c r="Q53" s="365"/>
      <c r="R53" s="275"/>
      <c r="S53" s="366"/>
      <c r="T53" s="367"/>
      <c r="U53" s="281"/>
      <c r="V53" s="364"/>
      <c r="W53" s="365"/>
      <c r="X53" s="275"/>
      <c r="Y53" s="364"/>
      <c r="Z53" s="365"/>
      <c r="AA53" s="281"/>
      <c r="AB53" s="364"/>
      <c r="AC53" s="365"/>
      <c r="AD53" s="303">
        <f t="shared" si="2"/>
        <v>0</v>
      </c>
      <c r="AE53" s="247"/>
      <c r="AF53" s="248"/>
    </row>
    <row r="54" spans="2:32" ht="11.25" customHeight="1">
      <c r="B54" s="430" t="s">
        <v>181</v>
      </c>
      <c r="C54" s="431"/>
      <c r="D54" s="431"/>
      <c r="E54" s="431"/>
      <c r="F54" s="431"/>
      <c r="G54" s="431"/>
      <c r="H54" s="431"/>
      <c r="I54" s="431"/>
      <c r="J54" s="431"/>
      <c r="K54" s="432"/>
      <c r="L54" s="275"/>
      <c r="M54" s="366"/>
      <c r="N54" s="367"/>
      <c r="O54" s="275"/>
      <c r="P54" s="364"/>
      <c r="Q54" s="365"/>
      <c r="R54" s="275"/>
      <c r="S54" s="366"/>
      <c r="T54" s="367"/>
      <c r="U54" s="281"/>
      <c r="V54" s="364"/>
      <c r="W54" s="365"/>
      <c r="X54" s="275"/>
      <c r="Y54" s="364"/>
      <c r="Z54" s="365"/>
      <c r="AA54" s="281"/>
      <c r="AB54" s="364"/>
      <c r="AC54" s="365"/>
      <c r="AD54" s="303">
        <f t="shared" si="2"/>
        <v>0</v>
      </c>
      <c r="AE54" s="247"/>
      <c r="AF54" s="248"/>
    </row>
    <row r="55" spans="2:32" ht="9" customHeight="1">
      <c r="B55" s="427" t="s">
        <v>161</v>
      </c>
      <c r="C55" s="428"/>
      <c r="D55" s="428"/>
      <c r="E55" s="428"/>
      <c r="F55" s="428"/>
      <c r="G55" s="428"/>
      <c r="H55" s="428"/>
      <c r="I55" s="428"/>
      <c r="J55" s="428"/>
      <c r="K55" s="429"/>
      <c r="L55" s="328"/>
      <c r="M55" s="329"/>
      <c r="N55" s="330"/>
      <c r="O55" s="328"/>
      <c r="P55" s="329"/>
      <c r="Q55" s="330"/>
      <c r="R55" s="328"/>
      <c r="S55" s="329"/>
      <c r="T55" s="330"/>
      <c r="U55" s="371"/>
      <c r="V55" s="372"/>
      <c r="W55" s="373"/>
      <c r="X55" s="328"/>
      <c r="Y55" s="329"/>
      <c r="Z55" s="330"/>
      <c r="AA55" s="371"/>
      <c r="AB55" s="372"/>
      <c r="AC55" s="373"/>
      <c r="AD55" s="377">
        <f t="shared" si="2"/>
        <v>0</v>
      </c>
      <c r="AE55" s="378"/>
      <c r="AF55" s="379"/>
    </row>
    <row r="56" spans="2:32">
      <c r="B56" s="433" t="s">
        <v>162</v>
      </c>
      <c r="C56" s="434"/>
      <c r="D56" s="434"/>
      <c r="E56" s="434"/>
      <c r="F56" s="434"/>
      <c r="G56" s="434"/>
      <c r="H56" s="434"/>
      <c r="I56" s="434"/>
      <c r="J56" s="151"/>
      <c r="K56" s="95"/>
      <c r="L56" s="389"/>
      <c r="M56" s="390"/>
      <c r="N56" s="391"/>
      <c r="O56" s="389"/>
      <c r="P56" s="390"/>
      <c r="Q56" s="391"/>
      <c r="R56" s="389"/>
      <c r="S56" s="390"/>
      <c r="T56" s="391"/>
      <c r="U56" s="374"/>
      <c r="V56" s="375"/>
      <c r="W56" s="376"/>
      <c r="X56" s="389"/>
      <c r="Y56" s="390"/>
      <c r="Z56" s="391"/>
      <c r="AA56" s="374"/>
      <c r="AB56" s="375"/>
      <c r="AC56" s="376"/>
      <c r="AD56" s="380">
        <f t="shared" si="2"/>
        <v>0</v>
      </c>
      <c r="AE56" s="381"/>
      <c r="AF56" s="382"/>
    </row>
    <row r="57" spans="2:32">
      <c r="R57" s="392"/>
      <c r="S57" s="392"/>
      <c r="T57" s="392"/>
      <c r="U57" s="392"/>
      <c r="V57" s="19"/>
      <c r="W57" s="19"/>
      <c r="X57" s="19"/>
      <c r="Y57" s="19"/>
      <c r="AA57" s="392"/>
      <c r="AB57" s="392"/>
      <c r="AC57" s="392"/>
      <c r="AD57" s="392"/>
      <c r="AE57" s="19"/>
      <c r="AF57" s="19"/>
    </row>
  </sheetData>
  <mergeCells count="306">
    <mergeCell ref="B51:K51"/>
    <mergeCell ref="L51:N52"/>
    <mergeCell ref="O51:Q52"/>
    <mergeCell ref="R51:T52"/>
    <mergeCell ref="U51:W52"/>
    <mergeCell ref="X51:Z52"/>
    <mergeCell ref="AA51:AC52"/>
    <mergeCell ref="AD51:AF52"/>
    <mergeCell ref="B52:K52"/>
    <mergeCell ref="C6:AE7"/>
    <mergeCell ref="AD54:AF54"/>
    <mergeCell ref="B55:K55"/>
    <mergeCell ref="L55:N56"/>
    <mergeCell ref="O55:Q56"/>
    <mergeCell ref="R55:T56"/>
    <mergeCell ref="U55:W56"/>
    <mergeCell ref="X55:Z56"/>
    <mergeCell ref="AA55:AC56"/>
    <mergeCell ref="AD55:AF56"/>
    <mergeCell ref="B54:K54"/>
    <mergeCell ref="L54:N54"/>
    <mergeCell ref="O54:Q54"/>
    <mergeCell ref="R54:T54"/>
    <mergeCell ref="U54:W54"/>
    <mergeCell ref="X54:Z54"/>
    <mergeCell ref="AA54:AC54"/>
    <mergeCell ref="U53:W53"/>
    <mergeCell ref="X53:Z53"/>
    <mergeCell ref="B56:I56"/>
    <mergeCell ref="AA53:AC53"/>
    <mergeCell ref="AD53:AF53"/>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49:AC49"/>
    <mergeCell ref="B53:I53"/>
    <mergeCell ref="L53:N53"/>
    <mergeCell ref="O53:Q53"/>
    <mergeCell ref="R53:T53"/>
    <mergeCell ref="AA47:AC47"/>
    <mergeCell ref="AD47:AF47"/>
    <mergeCell ref="AA48:AC48"/>
    <mergeCell ref="AD48:AF48"/>
    <mergeCell ref="B46:I46"/>
    <mergeCell ref="L46:N46"/>
    <mergeCell ref="O46:Q46"/>
    <mergeCell ref="R46:T46"/>
    <mergeCell ref="U46:W46"/>
    <mergeCell ref="X46:Z46"/>
    <mergeCell ref="AA46:AC46"/>
    <mergeCell ref="AD46:AF46"/>
    <mergeCell ref="B48:K48"/>
    <mergeCell ref="L48:N48"/>
    <mergeCell ref="O48:Q48"/>
    <mergeCell ref="R48:T48"/>
    <mergeCell ref="U48:W48"/>
    <mergeCell ref="X48:Z48"/>
    <mergeCell ref="B47:I47"/>
    <mergeCell ref="L47:N47"/>
    <mergeCell ref="O47:Q47"/>
    <mergeCell ref="R47:T47"/>
    <mergeCell ref="U47:W47"/>
    <mergeCell ref="X47:Z47"/>
    <mergeCell ref="B42:I42"/>
    <mergeCell ref="L42:N42"/>
    <mergeCell ref="O42:Q42"/>
    <mergeCell ref="R42:T42"/>
    <mergeCell ref="U42:W42"/>
    <mergeCell ref="X42:Z42"/>
    <mergeCell ref="B43:K43"/>
    <mergeCell ref="L43:N43"/>
    <mergeCell ref="O43:Q43"/>
    <mergeCell ref="R43:T43"/>
    <mergeCell ref="U43:W43"/>
    <mergeCell ref="X43:Z43"/>
    <mergeCell ref="AA42:AC42"/>
    <mergeCell ref="AD42:AF42"/>
    <mergeCell ref="B44:I44"/>
    <mergeCell ref="L44:N44"/>
    <mergeCell ref="O44:Q44"/>
    <mergeCell ref="R44:T44"/>
    <mergeCell ref="U44:W44"/>
    <mergeCell ref="X44:Z44"/>
    <mergeCell ref="AA44:AC44"/>
    <mergeCell ref="AD44:AF44"/>
    <mergeCell ref="AA43:AC43"/>
    <mergeCell ref="AD43:AF43"/>
    <mergeCell ref="B41:I41"/>
    <mergeCell ref="L41:N41"/>
    <mergeCell ref="O41:Q41"/>
    <mergeCell ref="R41:T41"/>
    <mergeCell ref="U41:W41"/>
    <mergeCell ref="X41:Z41"/>
    <mergeCell ref="B39:I39"/>
    <mergeCell ref="L39:N39"/>
    <mergeCell ref="O39:Q39"/>
    <mergeCell ref="R39:T39"/>
    <mergeCell ref="U39:W39"/>
    <mergeCell ref="X39:Z39"/>
    <mergeCell ref="B38:I38"/>
    <mergeCell ref="L38:N38"/>
    <mergeCell ref="O38:Q38"/>
    <mergeCell ref="R38:T38"/>
    <mergeCell ref="U38:W38"/>
    <mergeCell ref="X38:Z38"/>
    <mergeCell ref="AA38:AC38"/>
    <mergeCell ref="AD38:AF38"/>
    <mergeCell ref="B35:I35"/>
    <mergeCell ref="L35:N35"/>
    <mergeCell ref="O35:Q35"/>
    <mergeCell ref="R35:T35"/>
    <mergeCell ref="U35:W35"/>
    <mergeCell ref="X35:Z35"/>
    <mergeCell ref="AA35:AC35"/>
    <mergeCell ref="AD35:AF35"/>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4:AC34"/>
    <mergeCell ref="B33:I33"/>
    <mergeCell ref="L33:N33"/>
    <mergeCell ref="O33:Q33"/>
    <mergeCell ref="R33:T33"/>
    <mergeCell ref="U33:W33"/>
    <mergeCell ref="X33:Z33"/>
    <mergeCell ref="B32:I32"/>
    <mergeCell ref="L32:N32"/>
    <mergeCell ref="O32:Q32"/>
    <mergeCell ref="R32:T32"/>
    <mergeCell ref="U32:W32"/>
    <mergeCell ref="X32:Z32"/>
    <mergeCell ref="AA32:AC32"/>
    <mergeCell ref="AD32:AF32"/>
    <mergeCell ref="AA33:AC33"/>
    <mergeCell ref="AD33:AF33"/>
    <mergeCell ref="B27:I27"/>
    <mergeCell ref="L27:N27"/>
    <mergeCell ref="O27:Q27"/>
    <mergeCell ref="R27:T27"/>
    <mergeCell ref="U27:W27"/>
    <mergeCell ref="X27:Z27"/>
    <mergeCell ref="AD28:AF28"/>
    <mergeCell ref="B31:I31"/>
    <mergeCell ref="L31:N31"/>
    <mergeCell ref="O31:Q31"/>
    <mergeCell ref="R31:T31"/>
    <mergeCell ref="U31:W31"/>
    <mergeCell ref="X31:Z31"/>
    <mergeCell ref="AA31:AC31"/>
    <mergeCell ref="AD31:AF31"/>
    <mergeCell ref="B26:I26"/>
    <mergeCell ref="L26:N26"/>
    <mergeCell ref="O26:Q26"/>
    <mergeCell ref="R26:T26"/>
    <mergeCell ref="U26:W26"/>
    <mergeCell ref="X26:Z26"/>
    <mergeCell ref="AA26:AC26"/>
    <mergeCell ref="AD26:AF26"/>
    <mergeCell ref="B29:I29"/>
    <mergeCell ref="L29:N29"/>
    <mergeCell ref="O29:Q29"/>
    <mergeCell ref="R29:T29"/>
    <mergeCell ref="U29:W29"/>
    <mergeCell ref="X29:Z29"/>
    <mergeCell ref="AA29:AC29"/>
    <mergeCell ref="AD29:AF29"/>
    <mergeCell ref="AA27:AC27"/>
    <mergeCell ref="AD27:AF27"/>
    <mergeCell ref="B28:I28"/>
    <mergeCell ref="L28:N28"/>
    <mergeCell ref="O28:Q28"/>
    <mergeCell ref="R28:T28"/>
    <mergeCell ref="U28:W28"/>
    <mergeCell ref="X28:Z28"/>
    <mergeCell ref="B25:K25"/>
    <mergeCell ref="L25:N25"/>
    <mergeCell ref="O25:Q25"/>
    <mergeCell ref="R25:T25"/>
    <mergeCell ref="U25:W25"/>
    <mergeCell ref="X25:Z25"/>
    <mergeCell ref="AA25:AC25"/>
    <mergeCell ref="AD25:AF25"/>
    <mergeCell ref="B24:I24"/>
    <mergeCell ref="L24:N24"/>
    <mergeCell ref="O24:Q24"/>
    <mergeCell ref="R24:T24"/>
    <mergeCell ref="U24:W24"/>
    <mergeCell ref="X24:Z24"/>
    <mergeCell ref="AA24:AC24"/>
    <mergeCell ref="B23:K23"/>
    <mergeCell ref="L23:N23"/>
    <mergeCell ref="O23:Q23"/>
    <mergeCell ref="R23:T23"/>
    <mergeCell ref="U23:W23"/>
    <mergeCell ref="X23:Z23"/>
    <mergeCell ref="B22:I22"/>
    <mergeCell ref="L22:N22"/>
    <mergeCell ref="O22:Q22"/>
    <mergeCell ref="R22:T22"/>
    <mergeCell ref="U22:W22"/>
    <mergeCell ref="X22:Z22"/>
    <mergeCell ref="B20:I20"/>
    <mergeCell ref="L20:N20"/>
    <mergeCell ref="O20:Q20"/>
    <mergeCell ref="R20:T20"/>
    <mergeCell ref="U20:W20"/>
    <mergeCell ref="X20:Z20"/>
    <mergeCell ref="AA20:AC20"/>
    <mergeCell ref="B21:I21"/>
    <mergeCell ref="L21:N21"/>
    <mergeCell ref="O21:Q21"/>
    <mergeCell ref="R16:T16"/>
    <mergeCell ref="U16:W16"/>
    <mergeCell ref="X16:Z16"/>
    <mergeCell ref="AA16:AC16"/>
    <mergeCell ref="AD16:AF16"/>
    <mergeCell ref="B19:I19"/>
    <mergeCell ref="L19:N19"/>
    <mergeCell ref="O19:Q19"/>
    <mergeCell ref="R19:T19"/>
    <mergeCell ref="U19:W19"/>
    <mergeCell ref="X19:Z19"/>
    <mergeCell ref="B18:I18"/>
    <mergeCell ref="L18:N18"/>
    <mergeCell ref="O18:Q18"/>
    <mergeCell ref="R18:T18"/>
    <mergeCell ref="U18:W18"/>
    <mergeCell ref="X18:Z18"/>
    <mergeCell ref="B17:I17"/>
    <mergeCell ref="L17:N17"/>
    <mergeCell ref="O17:Q17"/>
    <mergeCell ref="R17:T17"/>
    <mergeCell ref="U17:W17"/>
    <mergeCell ref="X17:Z17"/>
    <mergeCell ref="AA17:AC17"/>
    <mergeCell ref="AD17:AF17"/>
    <mergeCell ref="R57:U57"/>
    <mergeCell ref="AA57:AD57"/>
    <mergeCell ref="AA18:AC18"/>
    <mergeCell ref="AD18:AF18"/>
    <mergeCell ref="AA19:AC19"/>
    <mergeCell ref="AD19:AF19"/>
    <mergeCell ref="AA22:AC22"/>
    <mergeCell ref="AD22:AF22"/>
    <mergeCell ref="AA23:AC23"/>
    <mergeCell ref="AD23:AF23"/>
    <mergeCell ref="AD20:AF20"/>
    <mergeCell ref="R21:T21"/>
    <mergeCell ref="U21:W21"/>
    <mergeCell ref="X21:Z21"/>
    <mergeCell ref="AA21:AC21"/>
    <mergeCell ref="AD21:AF21"/>
    <mergeCell ref="AD24:AF24"/>
    <mergeCell ref="AA28:AC28"/>
    <mergeCell ref="AD34:AF34"/>
    <mergeCell ref="AA39:AC39"/>
    <mergeCell ref="AD39:AF39"/>
    <mergeCell ref="AA41:AC41"/>
    <mergeCell ref="AD41:AF41"/>
    <mergeCell ref="B16:I16"/>
    <mergeCell ref="E9:O9"/>
    <mergeCell ref="B9:D9"/>
    <mergeCell ref="L12:T12"/>
    <mergeCell ref="U12:AC12"/>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6:N16"/>
    <mergeCell ref="O16:Q16"/>
  </mergeCells>
  <phoneticPr fontId="4"/>
  <conditionalFormatting sqref="L31:N36 L41:N42 U41:W42 L43 U43 L44:N44 U44:W44">
    <cfRule type="expression" dxfId="1" priority="2">
      <formula>AND(L31&lt;O31,O31&gt;0)</formula>
    </cfRule>
  </conditionalFormatting>
  <conditionalFormatting sqref="U31:W36 L38:N39 U38:W39 L46:N56 U46:W56">
    <cfRule type="expression" dxfId="0" priority="3">
      <formula>AND(L31&lt;O31,O31&gt;0)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48"/>
  <sheetViews>
    <sheetView showGridLines="0" showZeros="0" topLeftCell="A26" zoomScaleNormal="100" workbookViewId="0">
      <selection activeCell="AD40" sqref="AD40:AF40"/>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205</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335" t="s">
        <v>222</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7"/>
      <c r="AF6"/>
    </row>
    <row r="7" spans="1:33" ht="15" customHeight="1">
      <c r="B7" s="58"/>
      <c r="C7" s="338"/>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40"/>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4" t="s">
        <v>34</v>
      </c>
      <c r="C9" s="315"/>
      <c r="D9" s="316"/>
      <c r="E9" s="348">
        <f>'１'!F12</f>
        <v>0</v>
      </c>
      <c r="F9" s="349"/>
      <c r="G9" s="349"/>
      <c r="H9" s="349"/>
      <c r="I9" s="349"/>
      <c r="J9" s="349"/>
      <c r="K9" s="349"/>
      <c r="L9" s="349"/>
      <c r="M9" s="349"/>
      <c r="N9" s="349"/>
      <c r="O9" s="350"/>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9"/>
      <c r="C12" s="354"/>
      <c r="D12" s="354"/>
      <c r="E12" s="354"/>
      <c r="F12" s="354"/>
      <c r="G12" s="354"/>
      <c r="H12" s="354"/>
      <c r="I12" s="354"/>
      <c r="J12" s="354"/>
      <c r="K12" s="355"/>
      <c r="L12" s="303" t="s">
        <v>11</v>
      </c>
      <c r="M12" s="317"/>
      <c r="N12" s="317"/>
      <c r="O12" s="317"/>
      <c r="P12" s="317"/>
      <c r="Q12" s="317"/>
      <c r="R12" s="317"/>
      <c r="S12" s="317"/>
      <c r="T12" s="318"/>
      <c r="U12" s="317" t="s">
        <v>57</v>
      </c>
      <c r="V12" s="317"/>
      <c r="W12" s="317"/>
      <c r="X12" s="317"/>
      <c r="Y12" s="317"/>
      <c r="Z12" s="317"/>
      <c r="AA12" s="317"/>
      <c r="AB12" s="317"/>
      <c r="AC12" s="318"/>
      <c r="AD12" s="303" t="s">
        <v>30</v>
      </c>
      <c r="AE12" s="359"/>
      <c r="AF12" s="360"/>
    </row>
    <row r="13" spans="1:33" ht="22.5" customHeight="1">
      <c r="B13" s="356"/>
      <c r="C13" s="357"/>
      <c r="D13" s="357"/>
      <c r="E13" s="357"/>
      <c r="F13" s="357"/>
      <c r="G13" s="357"/>
      <c r="H13" s="357"/>
      <c r="I13" s="357"/>
      <c r="J13" s="357"/>
      <c r="K13" s="358"/>
      <c r="L13" s="308" t="s">
        <v>199</v>
      </c>
      <c r="M13" s="309"/>
      <c r="N13" s="310"/>
      <c r="O13" s="308" t="s">
        <v>200</v>
      </c>
      <c r="P13" s="309"/>
      <c r="Q13" s="310"/>
      <c r="R13" s="308" t="s">
        <v>71</v>
      </c>
      <c r="S13" s="309"/>
      <c r="T13" s="310"/>
      <c r="U13" s="308" t="s">
        <v>199</v>
      </c>
      <c r="V13" s="309"/>
      <c r="W13" s="310"/>
      <c r="X13" s="308" t="s">
        <v>200</v>
      </c>
      <c r="Y13" s="309"/>
      <c r="Z13" s="310"/>
      <c r="AA13" s="308" t="s">
        <v>71</v>
      </c>
      <c r="AB13" s="309"/>
      <c r="AC13" s="310"/>
      <c r="AD13" s="311" t="s">
        <v>72</v>
      </c>
      <c r="AE13" s="351"/>
      <c r="AF13" s="352"/>
    </row>
    <row r="14" spans="1:33" ht="16.5" customHeight="1">
      <c r="B14" s="104" t="s">
        <v>119</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6"/>
    </row>
    <row r="15" spans="1:33" ht="16.5" customHeight="1">
      <c r="B15" s="417" t="s">
        <v>163</v>
      </c>
      <c r="C15" s="425"/>
      <c r="D15" s="425"/>
      <c r="E15" s="425"/>
      <c r="F15" s="425"/>
      <c r="G15" s="425"/>
      <c r="H15" s="425"/>
      <c r="I15" s="425"/>
      <c r="J15" s="425"/>
      <c r="K15" s="426"/>
      <c r="L15" s="275"/>
      <c r="M15" s="364"/>
      <c r="N15" s="365"/>
      <c r="O15" s="278"/>
      <c r="P15" s="279"/>
      <c r="Q15" s="280"/>
      <c r="R15" s="275"/>
      <c r="S15" s="366"/>
      <c r="T15" s="367"/>
      <c r="U15" s="281"/>
      <c r="V15" s="364"/>
      <c r="W15" s="365"/>
      <c r="X15" s="278"/>
      <c r="Y15" s="279"/>
      <c r="Z15" s="280"/>
      <c r="AA15" s="281"/>
      <c r="AB15" s="364"/>
      <c r="AC15" s="365"/>
      <c r="AD15" s="303">
        <f t="shared" ref="AD15:AD25" si="0">L15+U15</f>
        <v>0</v>
      </c>
      <c r="AE15" s="247"/>
      <c r="AF15" s="248"/>
    </row>
    <row r="16" spans="1:33" ht="16.5" customHeight="1">
      <c r="B16" s="417" t="s">
        <v>164</v>
      </c>
      <c r="C16" s="425"/>
      <c r="D16" s="425"/>
      <c r="E16" s="425"/>
      <c r="F16" s="425"/>
      <c r="G16" s="425"/>
      <c r="H16" s="425"/>
      <c r="I16" s="425"/>
      <c r="J16" s="150"/>
      <c r="K16" s="93"/>
      <c r="L16" s="275"/>
      <c r="M16" s="364"/>
      <c r="N16" s="365"/>
      <c r="O16" s="278"/>
      <c r="P16" s="279"/>
      <c r="Q16" s="280"/>
      <c r="R16" s="275"/>
      <c r="S16" s="366"/>
      <c r="T16" s="367"/>
      <c r="U16" s="281"/>
      <c r="V16" s="364"/>
      <c r="W16" s="365"/>
      <c r="X16" s="278"/>
      <c r="Y16" s="279"/>
      <c r="Z16" s="280"/>
      <c r="AA16" s="281"/>
      <c r="AB16" s="364"/>
      <c r="AC16" s="365"/>
      <c r="AD16" s="303">
        <f t="shared" si="0"/>
        <v>0</v>
      </c>
      <c r="AE16" s="247"/>
      <c r="AF16" s="248"/>
    </row>
    <row r="17" spans="2:32" ht="18" customHeight="1">
      <c r="B17" s="427" t="s">
        <v>326</v>
      </c>
      <c r="C17" s="428"/>
      <c r="D17" s="428"/>
      <c r="E17" s="428"/>
      <c r="F17" s="428"/>
      <c r="G17" s="428"/>
      <c r="H17" s="428"/>
      <c r="I17" s="428"/>
      <c r="J17" s="428"/>
      <c r="K17" s="429"/>
      <c r="L17" s="328"/>
      <c r="M17" s="329"/>
      <c r="N17" s="330"/>
      <c r="O17" s="300"/>
      <c r="P17" s="301"/>
      <c r="Q17" s="302"/>
      <c r="R17" s="328"/>
      <c r="S17" s="329"/>
      <c r="T17" s="330"/>
      <c r="U17" s="328"/>
      <c r="V17" s="329"/>
      <c r="W17" s="330"/>
      <c r="X17" s="300"/>
      <c r="Y17" s="301"/>
      <c r="Z17" s="302"/>
      <c r="AA17" s="328"/>
      <c r="AB17" s="329"/>
      <c r="AC17" s="330"/>
      <c r="AD17" s="377">
        <f t="shared" si="0"/>
        <v>0</v>
      </c>
      <c r="AE17" s="378"/>
      <c r="AF17" s="379"/>
    </row>
    <row r="18" spans="2:32" ht="16.5" customHeight="1">
      <c r="B18" s="162" t="s">
        <v>327</v>
      </c>
      <c r="C18" s="150"/>
      <c r="D18" s="150"/>
      <c r="E18" s="150"/>
      <c r="F18" s="150"/>
      <c r="G18" s="150"/>
      <c r="H18" s="150"/>
      <c r="I18" s="150"/>
      <c r="J18" s="150"/>
      <c r="K18" s="163"/>
      <c r="L18" s="275"/>
      <c r="M18" s="364"/>
      <c r="N18" s="365"/>
      <c r="O18" s="278"/>
      <c r="P18" s="279"/>
      <c r="Q18" s="280"/>
      <c r="R18" s="275"/>
      <c r="S18" s="366"/>
      <c r="T18" s="367"/>
      <c r="U18" s="281"/>
      <c r="V18" s="364"/>
      <c r="W18" s="365"/>
      <c r="X18" s="278"/>
      <c r="Y18" s="279"/>
      <c r="Z18" s="280"/>
      <c r="AA18" s="281"/>
      <c r="AB18" s="364"/>
      <c r="AC18" s="365"/>
      <c r="AD18" s="303">
        <f t="shared" si="0"/>
        <v>0</v>
      </c>
      <c r="AE18" s="317"/>
      <c r="AF18" s="318"/>
    </row>
    <row r="19" spans="2:32" ht="10.5" customHeight="1">
      <c r="B19" s="427" t="s">
        <v>328</v>
      </c>
      <c r="C19" s="428"/>
      <c r="D19" s="428"/>
      <c r="E19" s="428"/>
      <c r="F19" s="428"/>
      <c r="G19" s="428"/>
      <c r="H19" s="428"/>
      <c r="I19" s="428"/>
      <c r="J19" s="428"/>
      <c r="K19" s="429"/>
      <c r="L19" s="328"/>
      <c r="M19" s="329"/>
      <c r="N19" s="330"/>
      <c r="O19" s="300"/>
      <c r="P19" s="301"/>
      <c r="Q19" s="302"/>
      <c r="R19" s="328"/>
      <c r="S19" s="329"/>
      <c r="T19" s="330"/>
      <c r="U19" s="371"/>
      <c r="V19" s="372"/>
      <c r="W19" s="373"/>
      <c r="X19" s="300"/>
      <c r="Y19" s="301"/>
      <c r="Z19" s="302"/>
      <c r="AA19" s="371"/>
      <c r="AB19" s="372"/>
      <c r="AC19" s="373"/>
      <c r="AD19" s="377">
        <f t="shared" si="0"/>
        <v>0</v>
      </c>
      <c r="AE19" s="378"/>
      <c r="AF19" s="379"/>
    </row>
    <row r="20" spans="2:32" ht="8.25" customHeight="1">
      <c r="B20" s="441" t="s">
        <v>329</v>
      </c>
      <c r="C20" s="442"/>
      <c r="D20" s="442"/>
      <c r="E20" s="442"/>
      <c r="F20" s="442"/>
      <c r="G20" s="442"/>
      <c r="H20" s="442"/>
      <c r="I20" s="442"/>
      <c r="J20" s="442"/>
      <c r="K20" s="443"/>
      <c r="L20" s="389"/>
      <c r="M20" s="390"/>
      <c r="N20" s="391"/>
      <c r="O20" s="368"/>
      <c r="P20" s="369"/>
      <c r="Q20" s="370"/>
      <c r="R20" s="389"/>
      <c r="S20" s="390"/>
      <c r="T20" s="391"/>
      <c r="U20" s="374"/>
      <c r="V20" s="375"/>
      <c r="W20" s="376"/>
      <c r="X20" s="368"/>
      <c r="Y20" s="369"/>
      <c r="Z20" s="370"/>
      <c r="AA20" s="374"/>
      <c r="AB20" s="375"/>
      <c r="AC20" s="376"/>
      <c r="AD20" s="380">
        <f t="shared" si="0"/>
        <v>0</v>
      </c>
      <c r="AE20" s="381"/>
      <c r="AF20" s="382"/>
    </row>
    <row r="21" spans="2:32" ht="10.5" customHeight="1">
      <c r="B21" s="427" t="s">
        <v>330</v>
      </c>
      <c r="C21" s="428"/>
      <c r="D21" s="428"/>
      <c r="E21" s="428"/>
      <c r="F21" s="428"/>
      <c r="G21" s="428"/>
      <c r="H21" s="428"/>
      <c r="I21" s="428"/>
      <c r="J21" s="428"/>
      <c r="K21" s="429"/>
      <c r="L21" s="328"/>
      <c r="M21" s="329"/>
      <c r="N21" s="330"/>
      <c r="O21" s="300"/>
      <c r="P21" s="301"/>
      <c r="Q21" s="302"/>
      <c r="R21" s="328"/>
      <c r="S21" s="329"/>
      <c r="T21" s="330"/>
      <c r="U21" s="371"/>
      <c r="V21" s="372"/>
      <c r="W21" s="373"/>
      <c r="X21" s="300"/>
      <c r="Y21" s="301"/>
      <c r="Z21" s="302"/>
      <c r="AA21" s="371"/>
      <c r="AB21" s="372"/>
      <c r="AC21" s="373"/>
      <c r="AD21" s="377">
        <f t="shared" si="0"/>
        <v>0</v>
      </c>
      <c r="AE21" s="378"/>
      <c r="AF21" s="379"/>
    </row>
    <row r="22" spans="2:32" ht="9" customHeight="1">
      <c r="B22" s="444" t="s">
        <v>331</v>
      </c>
      <c r="C22" s="445"/>
      <c r="D22" s="445"/>
      <c r="E22" s="445"/>
      <c r="F22" s="445"/>
      <c r="G22" s="445"/>
      <c r="H22" s="445"/>
      <c r="I22" s="445"/>
      <c r="J22" s="445"/>
      <c r="K22" s="446"/>
      <c r="L22" s="389"/>
      <c r="M22" s="390"/>
      <c r="N22" s="391"/>
      <c r="O22" s="368"/>
      <c r="P22" s="369"/>
      <c r="Q22" s="370"/>
      <c r="R22" s="389"/>
      <c r="S22" s="390"/>
      <c r="T22" s="391"/>
      <c r="U22" s="374"/>
      <c r="V22" s="375"/>
      <c r="W22" s="376"/>
      <c r="X22" s="368"/>
      <c r="Y22" s="369"/>
      <c r="Z22" s="370"/>
      <c r="AA22" s="374"/>
      <c r="AB22" s="375"/>
      <c r="AC22" s="376"/>
      <c r="AD22" s="380">
        <f t="shared" si="0"/>
        <v>0</v>
      </c>
      <c r="AE22" s="381"/>
      <c r="AF22" s="382"/>
    </row>
    <row r="23" spans="2:32" ht="16.5" customHeight="1">
      <c r="B23" s="417" t="s">
        <v>332</v>
      </c>
      <c r="C23" s="425"/>
      <c r="D23" s="425"/>
      <c r="E23" s="425"/>
      <c r="F23" s="425"/>
      <c r="G23" s="425"/>
      <c r="H23" s="425"/>
      <c r="I23" s="425"/>
      <c r="J23" s="425"/>
      <c r="K23" s="426"/>
      <c r="L23" s="275"/>
      <c r="M23" s="364"/>
      <c r="N23" s="365"/>
      <c r="O23" s="278"/>
      <c r="P23" s="279"/>
      <c r="Q23" s="280"/>
      <c r="R23" s="275"/>
      <c r="S23" s="366"/>
      <c r="T23" s="367"/>
      <c r="U23" s="281"/>
      <c r="V23" s="364"/>
      <c r="W23" s="365"/>
      <c r="X23" s="278"/>
      <c r="Y23" s="279"/>
      <c r="Z23" s="280"/>
      <c r="AA23" s="281"/>
      <c r="AB23" s="364"/>
      <c r="AC23" s="365"/>
      <c r="AD23" s="303">
        <f t="shared" si="0"/>
        <v>0</v>
      </c>
      <c r="AE23" s="317"/>
      <c r="AF23" s="318"/>
    </row>
    <row r="24" spans="2:32" ht="16.5" customHeight="1">
      <c r="B24" s="162" t="s">
        <v>333</v>
      </c>
      <c r="C24" s="150"/>
      <c r="D24" s="150"/>
      <c r="E24" s="150"/>
      <c r="F24" s="150"/>
      <c r="G24" s="150"/>
      <c r="H24" s="150"/>
      <c r="I24" s="150"/>
      <c r="J24" s="150"/>
      <c r="K24" s="93"/>
      <c r="L24" s="275"/>
      <c r="M24" s="364"/>
      <c r="N24" s="365"/>
      <c r="O24" s="278"/>
      <c r="P24" s="279"/>
      <c r="Q24" s="280"/>
      <c r="R24" s="275"/>
      <c r="S24" s="366"/>
      <c r="T24" s="367"/>
      <c r="U24" s="281"/>
      <c r="V24" s="364"/>
      <c r="W24" s="365"/>
      <c r="X24" s="278"/>
      <c r="Y24" s="279"/>
      <c r="Z24" s="280"/>
      <c r="AA24" s="281"/>
      <c r="AB24" s="364"/>
      <c r="AC24" s="365"/>
      <c r="AD24" s="303">
        <f t="shared" si="0"/>
        <v>0</v>
      </c>
      <c r="AE24" s="317"/>
      <c r="AF24" s="318"/>
    </row>
    <row r="25" spans="2:32" ht="16.5" customHeight="1">
      <c r="B25" s="162" t="s">
        <v>334</v>
      </c>
      <c r="C25" s="150"/>
      <c r="D25" s="150"/>
      <c r="E25" s="150"/>
      <c r="F25" s="150"/>
      <c r="G25" s="150"/>
      <c r="H25" s="150"/>
      <c r="I25" s="150"/>
      <c r="J25" s="150"/>
      <c r="K25" s="93"/>
      <c r="L25" s="275"/>
      <c r="M25" s="364"/>
      <c r="N25" s="365"/>
      <c r="O25" s="278"/>
      <c r="P25" s="279"/>
      <c r="Q25" s="280"/>
      <c r="R25" s="275"/>
      <c r="S25" s="366"/>
      <c r="T25" s="367"/>
      <c r="U25" s="281"/>
      <c r="V25" s="364"/>
      <c r="W25" s="365"/>
      <c r="X25" s="278"/>
      <c r="Y25" s="279"/>
      <c r="Z25" s="280"/>
      <c r="AA25" s="281"/>
      <c r="AB25" s="364"/>
      <c r="AC25" s="365"/>
      <c r="AD25" s="303">
        <f t="shared" si="0"/>
        <v>0</v>
      </c>
      <c r="AE25" s="317"/>
      <c r="AF25" s="318"/>
    </row>
    <row r="26" spans="2:32" ht="16.5" customHeight="1">
      <c r="B26" s="104" t="s">
        <v>122</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row>
    <row r="27" spans="2:32" ht="16.5" customHeight="1">
      <c r="B27" s="417" t="s">
        <v>165</v>
      </c>
      <c r="C27" s="418"/>
      <c r="D27" s="418"/>
      <c r="E27" s="418"/>
      <c r="F27" s="418"/>
      <c r="G27" s="418"/>
      <c r="H27" s="418"/>
      <c r="I27" s="418"/>
      <c r="J27" s="152"/>
      <c r="K27" s="93"/>
      <c r="L27" s="275">
        <v>1</v>
      </c>
      <c r="M27" s="364"/>
      <c r="N27" s="365"/>
      <c r="O27" s="278"/>
      <c r="P27" s="279"/>
      <c r="Q27" s="280"/>
      <c r="R27" s="275"/>
      <c r="S27" s="366"/>
      <c r="T27" s="367"/>
      <c r="U27" s="281"/>
      <c r="V27" s="364"/>
      <c r="W27" s="365"/>
      <c r="X27" s="278"/>
      <c r="Y27" s="279"/>
      <c r="Z27" s="280"/>
      <c r="AA27" s="281"/>
      <c r="AB27" s="364"/>
      <c r="AC27" s="365"/>
      <c r="AD27" s="303">
        <f>L27+U27</f>
        <v>1</v>
      </c>
      <c r="AE27" s="247"/>
      <c r="AF27" s="248"/>
    </row>
    <row r="28" spans="2:32" ht="16.5" customHeight="1">
      <c r="B28" s="104" t="s">
        <v>166</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6"/>
    </row>
    <row r="29" spans="2:32" ht="18" customHeight="1">
      <c r="B29" s="438" t="s">
        <v>335</v>
      </c>
      <c r="C29" s="439"/>
      <c r="D29" s="439"/>
      <c r="E29" s="439"/>
      <c r="F29" s="439"/>
      <c r="G29" s="439"/>
      <c r="H29" s="439"/>
      <c r="I29" s="439"/>
      <c r="J29" s="439"/>
      <c r="K29" s="440"/>
      <c r="L29" s="328"/>
      <c r="M29" s="329"/>
      <c r="N29" s="330"/>
      <c r="O29" s="300"/>
      <c r="P29" s="301"/>
      <c r="Q29" s="302"/>
      <c r="R29" s="328"/>
      <c r="S29" s="329"/>
      <c r="T29" s="330"/>
      <c r="U29" s="328"/>
      <c r="V29" s="329"/>
      <c r="W29" s="330"/>
      <c r="X29" s="300"/>
      <c r="Y29" s="301"/>
      <c r="Z29" s="302"/>
      <c r="AA29" s="371"/>
      <c r="AB29" s="372"/>
      <c r="AC29" s="373"/>
      <c r="AD29" s="377">
        <f>L29+U29</f>
        <v>0</v>
      </c>
      <c r="AE29" s="378"/>
      <c r="AF29" s="379"/>
    </row>
    <row r="30" spans="2:32" ht="16.5" customHeight="1">
      <c r="B30" s="104" t="s">
        <v>128</v>
      </c>
      <c r="C30" s="152"/>
      <c r="D30" s="152"/>
      <c r="E30" s="152"/>
      <c r="F30" s="152"/>
      <c r="G30" s="152"/>
      <c r="H30" s="152"/>
      <c r="I30" s="152"/>
      <c r="J30" s="152"/>
      <c r="K30" s="93"/>
      <c r="L30" s="275">
        <v>1</v>
      </c>
      <c r="M30" s="364"/>
      <c r="N30" s="365"/>
      <c r="O30" s="278"/>
      <c r="P30" s="279"/>
      <c r="Q30" s="280"/>
      <c r="R30" s="275"/>
      <c r="S30" s="366"/>
      <c r="T30" s="367"/>
      <c r="U30" s="281"/>
      <c r="V30" s="364"/>
      <c r="W30" s="365"/>
      <c r="X30" s="278"/>
      <c r="Y30" s="279"/>
      <c r="Z30" s="280"/>
      <c r="AA30" s="281"/>
      <c r="AB30" s="364"/>
      <c r="AC30" s="365"/>
      <c r="AD30" s="303">
        <f>L30+U30</f>
        <v>1</v>
      </c>
      <c r="AE30" s="247"/>
      <c r="AF30" s="248"/>
    </row>
    <row r="31" spans="2:32" ht="16.5" customHeight="1">
      <c r="B31" s="104"/>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row>
    <row r="32" spans="2:32" ht="16.5" customHeight="1">
      <c r="B32" s="104" t="s">
        <v>168</v>
      </c>
      <c r="C32" s="105"/>
      <c r="D32" s="105"/>
      <c r="E32" s="105"/>
      <c r="F32" s="105"/>
      <c r="G32" s="105"/>
      <c r="H32" s="105"/>
      <c r="I32" s="105"/>
      <c r="J32" s="105" t="s">
        <v>216</v>
      </c>
      <c r="K32" s="105"/>
      <c r="L32" s="105"/>
      <c r="M32" s="105"/>
      <c r="N32" s="105"/>
      <c r="O32" s="105"/>
      <c r="P32" s="105"/>
      <c r="Q32" s="105"/>
      <c r="R32" s="105"/>
      <c r="S32" s="105"/>
      <c r="T32" s="105"/>
      <c r="U32" s="105"/>
      <c r="V32" s="105"/>
      <c r="W32" s="105"/>
      <c r="X32" s="105"/>
      <c r="Y32" s="105"/>
      <c r="Z32" s="105"/>
      <c r="AA32" s="105"/>
      <c r="AB32" s="105"/>
      <c r="AC32" s="105"/>
      <c r="AD32" s="105"/>
      <c r="AE32" s="105"/>
      <c r="AF32" s="106"/>
    </row>
    <row r="33" spans="2:35" ht="16.5" customHeight="1">
      <c r="B33" s="417" t="s">
        <v>182</v>
      </c>
      <c r="C33" s="425"/>
      <c r="D33" s="425"/>
      <c r="E33" s="425"/>
      <c r="F33" s="425"/>
      <c r="G33" s="425"/>
      <c r="H33" s="425"/>
      <c r="I33" s="425"/>
      <c r="J33" s="150"/>
      <c r="K33" s="98"/>
      <c r="L33" s="275">
        <v>1</v>
      </c>
      <c r="M33" s="364"/>
      <c r="N33" s="365"/>
      <c r="O33" s="303">
        <f>L33</f>
        <v>1</v>
      </c>
      <c r="P33" s="247"/>
      <c r="Q33" s="248"/>
      <c r="R33" s="275"/>
      <c r="S33" s="364"/>
      <c r="T33" s="365"/>
      <c r="U33" s="275"/>
      <c r="V33" s="364"/>
      <c r="W33" s="365"/>
      <c r="X33" s="303">
        <f>U33</f>
        <v>0</v>
      </c>
      <c r="Y33" s="247"/>
      <c r="Z33" s="248"/>
      <c r="AA33" s="275"/>
      <c r="AB33" s="364"/>
      <c r="AC33" s="365"/>
      <c r="AD33" s="303">
        <f t="shared" ref="AD33:AD43" si="1">(L33*1.4)+(U33*1.4)</f>
        <v>1.4</v>
      </c>
      <c r="AE33" s="247"/>
      <c r="AF33" s="248"/>
    </row>
    <row r="34" spans="2:35" ht="16.5" customHeight="1">
      <c r="B34" s="417" t="s">
        <v>183</v>
      </c>
      <c r="C34" s="425"/>
      <c r="D34" s="425"/>
      <c r="E34" s="425"/>
      <c r="F34" s="425"/>
      <c r="G34" s="425"/>
      <c r="H34" s="425"/>
      <c r="I34" s="425"/>
      <c r="J34" s="150"/>
      <c r="K34" s="98"/>
      <c r="L34" s="275">
        <v>2</v>
      </c>
      <c r="M34" s="364"/>
      <c r="N34" s="365"/>
      <c r="O34" s="303">
        <f>L34</f>
        <v>2</v>
      </c>
      <c r="P34" s="247"/>
      <c r="Q34" s="248"/>
      <c r="R34" s="275"/>
      <c r="S34" s="364"/>
      <c r="T34" s="365"/>
      <c r="U34" s="275"/>
      <c r="V34" s="364"/>
      <c r="W34" s="365"/>
      <c r="X34" s="303">
        <f>U34</f>
        <v>0</v>
      </c>
      <c r="Y34" s="247"/>
      <c r="Z34" s="248"/>
      <c r="AA34" s="275"/>
      <c r="AB34" s="364"/>
      <c r="AC34" s="365"/>
      <c r="AD34" s="303">
        <f t="shared" si="1"/>
        <v>2.8</v>
      </c>
      <c r="AE34" s="247"/>
      <c r="AF34" s="248"/>
    </row>
    <row r="35" spans="2:35" ht="16.5" customHeight="1">
      <c r="B35" s="430" t="s">
        <v>184</v>
      </c>
      <c r="C35" s="431"/>
      <c r="D35" s="431"/>
      <c r="E35" s="431"/>
      <c r="F35" s="431"/>
      <c r="G35" s="431"/>
      <c r="H35" s="431"/>
      <c r="I35" s="431"/>
      <c r="J35" s="431"/>
      <c r="K35" s="432"/>
      <c r="L35" s="275">
        <v>3</v>
      </c>
      <c r="M35" s="364"/>
      <c r="N35" s="365"/>
      <c r="O35" s="303">
        <f t="shared" ref="O35:O38" si="2">L35</f>
        <v>3</v>
      </c>
      <c r="P35" s="247"/>
      <c r="Q35" s="248"/>
      <c r="R35" s="275"/>
      <c r="S35" s="364"/>
      <c r="T35" s="365"/>
      <c r="U35" s="275"/>
      <c r="V35" s="364"/>
      <c r="W35" s="365"/>
      <c r="X35" s="303">
        <f t="shared" ref="X35:X43" si="3">U35</f>
        <v>0</v>
      </c>
      <c r="Y35" s="247"/>
      <c r="Z35" s="248"/>
      <c r="AA35" s="275"/>
      <c r="AB35" s="364"/>
      <c r="AC35" s="365"/>
      <c r="AD35" s="303">
        <f t="shared" si="1"/>
        <v>4.1999999999999993</v>
      </c>
      <c r="AE35" s="247"/>
      <c r="AF35" s="248"/>
    </row>
    <row r="36" spans="2:35" ht="16.5" customHeight="1">
      <c r="B36" s="417" t="s">
        <v>185</v>
      </c>
      <c r="C36" s="425"/>
      <c r="D36" s="425"/>
      <c r="E36" s="425"/>
      <c r="F36" s="425"/>
      <c r="G36" s="425"/>
      <c r="H36" s="425"/>
      <c r="I36" s="425"/>
      <c r="J36" s="150"/>
      <c r="K36" s="98"/>
      <c r="L36" s="275"/>
      <c r="M36" s="364"/>
      <c r="N36" s="365"/>
      <c r="O36" s="303">
        <f t="shared" si="2"/>
        <v>0</v>
      </c>
      <c r="P36" s="247"/>
      <c r="Q36" s="248"/>
      <c r="R36" s="275"/>
      <c r="S36" s="364"/>
      <c r="T36" s="365"/>
      <c r="U36" s="275"/>
      <c r="V36" s="364"/>
      <c r="W36" s="365"/>
      <c r="X36" s="303">
        <f t="shared" si="3"/>
        <v>0</v>
      </c>
      <c r="Y36" s="247"/>
      <c r="Z36" s="248"/>
      <c r="AA36" s="275"/>
      <c r="AB36" s="364"/>
      <c r="AC36" s="365"/>
      <c r="AD36" s="303">
        <f t="shared" si="1"/>
        <v>0</v>
      </c>
      <c r="AE36" s="247"/>
      <c r="AF36" s="248"/>
    </row>
    <row r="37" spans="2:35" ht="16.5" customHeight="1">
      <c r="B37" s="417" t="s">
        <v>186</v>
      </c>
      <c r="C37" s="425"/>
      <c r="D37" s="425"/>
      <c r="E37" s="425"/>
      <c r="F37" s="425"/>
      <c r="G37" s="425"/>
      <c r="H37" s="425"/>
      <c r="I37" s="425"/>
      <c r="J37" s="150"/>
      <c r="K37" s="98"/>
      <c r="L37" s="275">
        <v>2</v>
      </c>
      <c r="M37" s="364"/>
      <c r="N37" s="365"/>
      <c r="O37" s="303">
        <f t="shared" si="2"/>
        <v>2</v>
      </c>
      <c r="P37" s="247"/>
      <c r="Q37" s="248"/>
      <c r="R37" s="275"/>
      <c r="S37" s="364"/>
      <c r="T37" s="365"/>
      <c r="U37" s="275"/>
      <c r="V37" s="364"/>
      <c r="W37" s="365"/>
      <c r="X37" s="303">
        <f t="shared" si="3"/>
        <v>0</v>
      </c>
      <c r="Y37" s="247"/>
      <c r="Z37" s="248"/>
      <c r="AA37" s="275"/>
      <c r="AB37" s="364"/>
      <c r="AC37" s="365"/>
      <c r="AD37" s="303">
        <f t="shared" si="1"/>
        <v>2.8</v>
      </c>
      <c r="AE37" s="247"/>
      <c r="AF37" s="248"/>
    </row>
    <row r="38" spans="2:35" ht="16.5" customHeight="1">
      <c r="B38" s="417" t="s">
        <v>187</v>
      </c>
      <c r="C38" s="425"/>
      <c r="D38" s="425"/>
      <c r="E38" s="425"/>
      <c r="F38" s="425"/>
      <c r="G38" s="425"/>
      <c r="H38" s="425"/>
      <c r="I38" s="425"/>
      <c r="J38" s="425"/>
      <c r="K38" s="426"/>
      <c r="L38" s="275"/>
      <c r="M38" s="364"/>
      <c r="N38" s="365"/>
      <c r="O38" s="303">
        <f t="shared" si="2"/>
        <v>0</v>
      </c>
      <c r="P38" s="247"/>
      <c r="Q38" s="248"/>
      <c r="R38" s="275"/>
      <c r="S38" s="364"/>
      <c r="T38" s="365"/>
      <c r="U38" s="275"/>
      <c r="V38" s="364"/>
      <c r="W38" s="365"/>
      <c r="X38" s="303">
        <f t="shared" si="3"/>
        <v>0</v>
      </c>
      <c r="Y38" s="247"/>
      <c r="Z38" s="248"/>
      <c r="AA38" s="275"/>
      <c r="AB38" s="364"/>
      <c r="AC38" s="365"/>
      <c r="AD38" s="303">
        <f t="shared" si="1"/>
        <v>0</v>
      </c>
      <c r="AE38" s="247"/>
      <c r="AF38" s="248"/>
    </row>
    <row r="39" spans="2:35" ht="16.5" customHeight="1">
      <c r="B39" s="417" t="s">
        <v>188</v>
      </c>
      <c r="C39" s="425"/>
      <c r="D39" s="425"/>
      <c r="E39" s="425"/>
      <c r="F39" s="425"/>
      <c r="G39" s="425"/>
      <c r="H39" s="425"/>
      <c r="I39" s="425"/>
      <c r="J39" s="150"/>
      <c r="K39" s="98"/>
      <c r="L39" s="275"/>
      <c r="M39" s="364"/>
      <c r="N39" s="365"/>
      <c r="O39" s="303">
        <f t="shared" ref="O39:O43" si="4">L39</f>
        <v>0</v>
      </c>
      <c r="P39" s="247"/>
      <c r="Q39" s="248"/>
      <c r="R39" s="275"/>
      <c r="S39" s="364"/>
      <c r="T39" s="365"/>
      <c r="U39" s="275"/>
      <c r="V39" s="364"/>
      <c r="W39" s="365"/>
      <c r="X39" s="303">
        <f t="shared" si="3"/>
        <v>0</v>
      </c>
      <c r="Y39" s="247"/>
      <c r="Z39" s="248"/>
      <c r="AA39" s="275"/>
      <c r="AB39" s="364"/>
      <c r="AC39" s="365"/>
      <c r="AD39" s="303">
        <f t="shared" si="1"/>
        <v>0</v>
      </c>
      <c r="AE39" s="247"/>
      <c r="AF39" s="248"/>
    </row>
    <row r="40" spans="2:35" ht="16.5" customHeight="1">
      <c r="B40" s="417" t="s">
        <v>189</v>
      </c>
      <c r="C40" s="425"/>
      <c r="D40" s="425"/>
      <c r="E40" s="425"/>
      <c r="F40" s="425"/>
      <c r="G40" s="425"/>
      <c r="H40" s="425"/>
      <c r="I40" s="425"/>
      <c r="J40" s="150"/>
      <c r="K40" s="98"/>
      <c r="L40" s="275"/>
      <c r="M40" s="364"/>
      <c r="N40" s="365"/>
      <c r="O40" s="303">
        <f t="shared" si="4"/>
        <v>0</v>
      </c>
      <c r="P40" s="247"/>
      <c r="Q40" s="248"/>
      <c r="R40" s="275"/>
      <c r="S40" s="364"/>
      <c r="T40" s="365"/>
      <c r="U40" s="275"/>
      <c r="V40" s="364"/>
      <c r="W40" s="365"/>
      <c r="X40" s="303">
        <f t="shared" si="3"/>
        <v>0</v>
      </c>
      <c r="Y40" s="247"/>
      <c r="Z40" s="248"/>
      <c r="AA40" s="275"/>
      <c r="AB40" s="364"/>
      <c r="AC40" s="365"/>
      <c r="AD40" s="303">
        <f t="shared" si="1"/>
        <v>0</v>
      </c>
      <c r="AE40" s="247"/>
      <c r="AF40" s="248"/>
    </row>
    <row r="41" spans="2:35" ht="16.5" customHeight="1">
      <c r="B41" s="417" t="s">
        <v>190</v>
      </c>
      <c r="C41" s="425"/>
      <c r="D41" s="425"/>
      <c r="E41" s="425"/>
      <c r="F41" s="425"/>
      <c r="G41" s="425"/>
      <c r="H41" s="425"/>
      <c r="I41" s="425"/>
      <c r="J41" s="150"/>
      <c r="K41" s="98"/>
      <c r="L41" s="275"/>
      <c r="M41" s="364"/>
      <c r="N41" s="365"/>
      <c r="O41" s="303">
        <f t="shared" si="4"/>
        <v>0</v>
      </c>
      <c r="P41" s="247"/>
      <c r="Q41" s="248"/>
      <c r="R41" s="275"/>
      <c r="S41" s="364"/>
      <c r="T41" s="365"/>
      <c r="U41" s="275"/>
      <c r="V41" s="364"/>
      <c r="W41" s="365"/>
      <c r="X41" s="303">
        <f t="shared" si="3"/>
        <v>0</v>
      </c>
      <c r="Y41" s="247"/>
      <c r="Z41" s="248"/>
      <c r="AA41" s="275"/>
      <c r="AB41" s="364"/>
      <c r="AC41" s="365"/>
      <c r="AD41" s="303">
        <f t="shared" si="1"/>
        <v>0</v>
      </c>
      <c r="AE41" s="247"/>
      <c r="AF41" s="248"/>
    </row>
    <row r="42" spans="2:35" ht="16.5" customHeight="1">
      <c r="B42" s="417" t="s">
        <v>191</v>
      </c>
      <c r="C42" s="425"/>
      <c r="D42" s="425"/>
      <c r="E42" s="425"/>
      <c r="F42" s="425"/>
      <c r="G42" s="425"/>
      <c r="H42" s="425"/>
      <c r="I42" s="425"/>
      <c r="J42" s="150"/>
      <c r="K42" s="98"/>
      <c r="L42" s="275"/>
      <c r="M42" s="364"/>
      <c r="N42" s="365"/>
      <c r="O42" s="303">
        <f t="shared" si="4"/>
        <v>0</v>
      </c>
      <c r="P42" s="247"/>
      <c r="Q42" s="248"/>
      <c r="R42" s="275"/>
      <c r="S42" s="364"/>
      <c r="T42" s="365"/>
      <c r="U42" s="275"/>
      <c r="V42" s="364"/>
      <c r="W42" s="365"/>
      <c r="X42" s="303">
        <f t="shared" si="3"/>
        <v>0</v>
      </c>
      <c r="Y42" s="247"/>
      <c r="Z42" s="248"/>
      <c r="AA42" s="275"/>
      <c r="AB42" s="364"/>
      <c r="AC42" s="365"/>
      <c r="AD42" s="303">
        <f t="shared" si="1"/>
        <v>0</v>
      </c>
      <c r="AE42" s="247"/>
      <c r="AF42" s="248"/>
    </row>
    <row r="43" spans="2:35" ht="16.5" customHeight="1">
      <c r="B43" s="417" t="s">
        <v>192</v>
      </c>
      <c r="C43" s="425"/>
      <c r="D43" s="425"/>
      <c r="E43" s="425"/>
      <c r="F43" s="425"/>
      <c r="G43" s="425"/>
      <c r="H43" s="425"/>
      <c r="I43" s="425"/>
      <c r="J43" s="150"/>
      <c r="K43" s="98"/>
      <c r="L43" s="275">
        <v>4</v>
      </c>
      <c r="M43" s="364"/>
      <c r="N43" s="365"/>
      <c r="O43" s="303">
        <f t="shared" si="4"/>
        <v>4</v>
      </c>
      <c r="P43" s="247"/>
      <c r="Q43" s="248"/>
      <c r="R43" s="275"/>
      <c r="S43" s="364"/>
      <c r="T43" s="365"/>
      <c r="U43" s="275"/>
      <c r="V43" s="364"/>
      <c r="W43" s="365"/>
      <c r="X43" s="303">
        <f t="shared" si="3"/>
        <v>0</v>
      </c>
      <c r="Y43" s="247"/>
      <c r="Z43" s="248"/>
      <c r="AA43" s="275"/>
      <c r="AB43" s="364"/>
      <c r="AC43" s="365"/>
      <c r="AD43" s="303">
        <f t="shared" si="1"/>
        <v>5.6</v>
      </c>
      <c r="AE43" s="247"/>
      <c r="AF43" s="248"/>
    </row>
    <row r="44" spans="2:35" ht="16.5" customHeight="1">
      <c r="B44" s="344" t="s">
        <v>167</v>
      </c>
      <c r="C44" s="415"/>
      <c r="D44" s="415"/>
      <c r="E44" s="415"/>
      <c r="F44" s="415"/>
      <c r="G44" s="415"/>
      <c r="H44" s="415"/>
      <c r="I44" s="415"/>
      <c r="J44" s="415"/>
      <c r="K44" s="416"/>
      <c r="L44" s="303">
        <f>SUM(更新１難易度C術者総数その１,更新１難易度C術者総数その２)</f>
        <v>51</v>
      </c>
      <c r="M44" s="247"/>
      <c r="N44" s="248"/>
      <c r="O44" s="303">
        <f>SUM(更新１難易度C術者16歳未満その１,更新１難易度C術者16歳未満その２)</f>
        <v>19</v>
      </c>
      <c r="P44" s="247"/>
      <c r="Q44" s="248"/>
      <c r="R44" s="303"/>
      <c r="S44" s="247"/>
      <c r="T44" s="248"/>
      <c r="U44" s="303">
        <f>SUM(更新１難易度C助手総数その１,更新１難易度C助手総数その２)</f>
        <v>0</v>
      </c>
      <c r="V44" s="247"/>
      <c r="W44" s="248"/>
      <c r="X44" s="303">
        <f>SUM(更新１難易度C助手16歳未満その１,更新１難易度C助手16歳未満その２)</f>
        <v>0</v>
      </c>
      <c r="Y44" s="247"/>
      <c r="Z44" s="248"/>
      <c r="AA44" s="303"/>
      <c r="AB44" s="247"/>
      <c r="AC44" s="248"/>
      <c r="AD44" s="303">
        <f>SUM(更新１難易度C合計件数その１,更新１難易度C合計件数その２)</f>
        <v>69.799999999999969</v>
      </c>
      <c r="AE44" s="247"/>
      <c r="AF44" s="248"/>
      <c r="AG44"/>
      <c r="AH44"/>
      <c r="AI44"/>
    </row>
    <row r="45" spans="2:35" ht="16.5" customHeight="1">
      <c r="R45" s="392"/>
      <c r="S45" s="392"/>
      <c r="T45" s="392"/>
      <c r="U45" s="392"/>
      <c r="V45" s="19"/>
      <c r="W45" s="19"/>
      <c r="X45" s="19"/>
      <c r="Y45" s="19"/>
      <c r="AA45" s="392"/>
      <c r="AB45" s="392"/>
      <c r="AC45" s="392"/>
      <c r="AD45" s="392"/>
      <c r="AE45" s="19"/>
      <c r="AF45" s="19"/>
      <c r="AG45"/>
      <c r="AH45"/>
      <c r="AI45"/>
    </row>
    <row r="46" spans="2:35" ht="16.5" customHeight="1">
      <c r="T46" s="21"/>
      <c r="U46" s="19"/>
      <c r="V46" s="19"/>
      <c r="W46" s="19"/>
      <c r="Z46" s="21"/>
      <c r="AA46" s="19"/>
      <c r="AB46" s="19"/>
      <c r="AC46" s="19"/>
      <c r="AD46" s="19"/>
      <c r="AE46" s="19"/>
      <c r="AF46" s="19"/>
    </row>
    <row r="47" spans="2:35" ht="16.5" customHeight="1"/>
    <row r="48" spans="2:35" ht="16.5" customHeight="1"/>
  </sheetData>
  <mergeCells count="206">
    <mergeCell ref="C6:AE7"/>
    <mergeCell ref="B44:K44"/>
    <mergeCell ref="L44:N44"/>
    <mergeCell ref="O44:Q44"/>
    <mergeCell ref="R44:T44"/>
    <mergeCell ref="U44:W44"/>
    <mergeCell ref="X44:Z44"/>
    <mergeCell ref="AA44:AC44"/>
    <mergeCell ref="B42:I42"/>
    <mergeCell ref="B43:I43"/>
    <mergeCell ref="X42:Z42"/>
    <mergeCell ref="AA42:AC42"/>
    <mergeCell ref="B33:I33"/>
    <mergeCell ref="B34:I34"/>
    <mergeCell ref="B35:K35"/>
    <mergeCell ref="B36:I36"/>
    <mergeCell ref="B37:I37"/>
    <mergeCell ref="B38:K38"/>
    <mergeCell ref="B39:I39"/>
    <mergeCell ref="AD30:AF30"/>
    <mergeCell ref="L29:N29"/>
    <mergeCell ref="O29:Q29"/>
    <mergeCell ref="B40:I40"/>
    <mergeCell ref="B41:I41"/>
    <mergeCell ref="R29:T29"/>
    <mergeCell ref="U29:W29"/>
    <mergeCell ref="X29:Z29"/>
    <mergeCell ref="AA29:AC29"/>
    <mergeCell ref="AD29:AF29"/>
    <mergeCell ref="B27:I27"/>
    <mergeCell ref="L27:N27"/>
    <mergeCell ref="O27:Q27"/>
    <mergeCell ref="R27:T27"/>
    <mergeCell ref="U27:W27"/>
    <mergeCell ref="X27:Z27"/>
    <mergeCell ref="AA27:AC27"/>
    <mergeCell ref="AD27:AF27"/>
    <mergeCell ref="O36:Q36"/>
    <mergeCell ref="R36:T36"/>
    <mergeCell ref="U36:W36"/>
    <mergeCell ref="X36:Z36"/>
    <mergeCell ref="AA36:AC36"/>
    <mergeCell ref="AD36:AF36"/>
    <mergeCell ref="AD44:AF44"/>
    <mergeCell ref="L30:N30"/>
    <mergeCell ref="O30:Q30"/>
    <mergeCell ref="R30:T30"/>
    <mergeCell ref="U30:W30"/>
    <mergeCell ref="X30:Z30"/>
    <mergeCell ref="AA30:AC30"/>
    <mergeCell ref="L37:N37"/>
    <mergeCell ref="L35:N35"/>
    <mergeCell ref="O35:Q35"/>
    <mergeCell ref="R35:T35"/>
    <mergeCell ref="U35:W35"/>
    <mergeCell ref="X35:Z35"/>
    <mergeCell ref="AA35:AC35"/>
    <mergeCell ref="AD35:AF35"/>
    <mergeCell ref="L36:N36"/>
    <mergeCell ref="L33:N33"/>
    <mergeCell ref="O21:Q22"/>
    <mergeCell ref="R21:T22"/>
    <mergeCell ref="U21:W22"/>
    <mergeCell ref="X21:Z22"/>
    <mergeCell ref="AA21:AC22"/>
    <mergeCell ref="AD21:AF22"/>
    <mergeCell ref="L25:N25"/>
    <mergeCell ref="O25:Q25"/>
    <mergeCell ref="R25:T25"/>
    <mergeCell ref="U25:W25"/>
    <mergeCell ref="X25:Z25"/>
    <mergeCell ref="AA25:AC25"/>
    <mergeCell ref="AD25:AF25"/>
    <mergeCell ref="U23:W23"/>
    <mergeCell ref="X23:Z23"/>
    <mergeCell ref="AA23:AC23"/>
    <mergeCell ref="AD23:AF23"/>
    <mergeCell ref="L24:N24"/>
    <mergeCell ref="O24:Q24"/>
    <mergeCell ref="R24:T24"/>
    <mergeCell ref="U24:W24"/>
    <mergeCell ref="X24:Z24"/>
    <mergeCell ref="AA24:AC24"/>
    <mergeCell ref="AD24:AF24"/>
    <mergeCell ref="B16:I16"/>
    <mergeCell ref="L16:N16"/>
    <mergeCell ref="O16:Q16"/>
    <mergeCell ref="R16:T16"/>
    <mergeCell ref="U16:W16"/>
    <mergeCell ref="X16:Z16"/>
    <mergeCell ref="AA16:AC16"/>
    <mergeCell ref="AD16:AF16"/>
    <mergeCell ref="L17:N17"/>
    <mergeCell ref="O17:Q17"/>
    <mergeCell ref="R17:T17"/>
    <mergeCell ref="U17:W17"/>
    <mergeCell ref="X17:Z17"/>
    <mergeCell ref="AA17:AC17"/>
    <mergeCell ref="AD17:AF17"/>
    <mergeCell ref="B17:K17"/>
    <mergeCell ref="B9:D9"/>
    <mergeCell ref="L12:T12"/>
    <mergeCell ref="U12:AC12"/>
    <mergeCell ref="AA13:AC13"/>
    <mergeCell ref="AD13:AF13"/>
    <mergeCell ref="B15:K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O33:Q33"/>
    <mergeCell ref="R33:T33"/>
    <mergeCell ref="U33:W33"/>
    <mergeCell ref="X33:Z33"/>
    <mergeCell ref="AA33:AC33"/>
    <mergeCell ref="AD33:AF33"/>
    <mergeCell ref="L34:N34"/>
    <mergeCell ref="O34:Q34"/>
    <mergeCell ref="R34:T34"/>
    <mergeCell ref="U34:W34"/>
    <mergeCell ref="X34:Z34"/>
    <mergeCell ref="AA34:AC34"/>
    <mergeCell ref="AD34:AF34"/>
    <mergeCell ref="O37:Q37"/>
    <mergeCell ref="R37:T37"/>
    <mergeCell ref="U37:W37"/>
    <mergeCell ref="X37:Z37"/>
    <mergeCell ref="AA37:AC37"/>
    <mergeCell ref="AD37:AF37"/>
    <mergeCell ref="L38:N38"/>
    <mergeCell ref="O38:Q38"/>
    <mergeCell ref="R38:T38"/>
    <mergeCell ref="U38:W38"/>
    <mergeCell ref="X38:Z38"/>
    <mergeCell ref="AA38:AC38"/>
    <mergeCell ref="AD38:AF38"/>
    <mergeCell ref="R39:T39"/>
    <mergeCell ref="U39:W39"/>
    <mergeCell ref="X39:Z39"/>
    <mergeCell ref="AA39:AC39"/>
    <mergeCell ref="AD39:AF39"/>
    <mergeCell ref="L40:N40"/>
    <mergeCell ref="O40:Q40"/>
    <mergeCell ref="R40:T40"/>
    <mergeCell ref="U40:W40"/>
    <mergeCell ref="X40:Z40"/>
    <mergeCell ref="AA40:AC40"/>
    <mergeCell ref="AD40:AF40"/>
    <mergeCell ref="R45:U45"/>
    <mergeCell ref="AA45:AD45"/>
    <mergeCell ref="E9:O9"/>
    <mergeCell ref="L43:N43"/>
    <mergeCell ref="O43:Q43"/>
    <mergeCell ref="R43:T43"/>
    <mergeCell ref="U43:W43"/>
    <mergeCell ref="X43:Z43"/>
    <mergeCell ref="AA43:AC43"/>
    <mergeCell ref="AD43:AF43"/>
    <mergeCell ref="L41:N41"/>
    <mergeCell ref="O41:Q41"/>
    <mergeCell ref="R41:T41"/>
    <mergeCell ref="U41:W41"/>
    <mergeCell ref="X41:Z41"/>
    <mergeCell ref="AA41:AC41"/>
    <mergeCell ref="AD41:AF41"/>
    <mergeCell ref="L42:N42"/>
    <mergeCell ref="O42:Q42"/>
    <mergeCell ref="R42:T42"/>
    <mergeCell ref="U42:W42"/>
    <mergeCell ref="AD42:AF42"/>
    <mergeCell ref="L39:N39"/>
    <mergeCell ref="O39:Q39"/>
    <mergeCell ref="B29:K29"/>
    <mergeCell ref="X18:Z18"/>
    <mergeCell ref="AA18:AC18"/>
    <mergeCell ref="AD18:AF18"/>
    <mergeCell ref="B19:K19"/>
    <mergeCell ref="L19:N20"/>
    <mergeCell ref="O19:Q20"/>
    <mergeCell ref="R19:T20"/>
    <mergeCell ref="U19:W20"/>
    <mergeCell ref="X19:Z20"/>
    <mergeCell ref="AA19:AC20"/>
    <mergeCell ref="AD19:AF20"/>
    <mergeCell ref="B20:K20"/>
    <mergeCell ref="L18:N18"/>
    <mergeCell ref="O18:Q18"/>
    <mergeCell ref="R18:T18"/>
    <mergeCell ref="U18:W18"/>
    <mergeCell ref="B21:K21"/>
    <mergeCell ref="B22:K22"/>
    <mergeCell ref="B23:K23"/>
    <mergeCell ref="L23:N23"/>
    <mergeCell ref="O23:Q23"/>
    <mergeCell ref="R23:T23"/>
    <mergeCell ref="L21:N22"/>
  </mergeCells>
  <phoneticPr fontId="4"/>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3"/>
  <sheetViews>
    <sheetView showGridLines="0" zoomScaleNormal="100" workbookViewId="0">
      <selection activeCell="U14" sqref="U14:Z14"/>
    </sheetView>
  </sheetViews>
  <sheetFormatPr defaultColWidth="2.5" defaultRowHeight="13.5"/>
  <cols>
    <col min="1" max="11" width="3" style="124" customWidth="1"/>
    <col min="12" max="14" width="3.5" style="124" customWidth="1"/>
    <col min="15" max="17" width="3" style="124" customWidth="1"/>
    <col min="18" max="18" width="3.5" style="124" customWidth="1"/>
    <col min="19" max="20" width="3.5" style="118" customWidth="1"/>
    <col min="21" max="26" width="3" style="118" customWidth="1"/>
    <col min="27" max="29" width="2.5" style="118" customWidth="1"/>
    <col min="30" max="16384" width="2.5" style="118"/>
  </cols>
  <sheetData>
    <row r="1" spans="1:29" s="125" customFormat="1" ht="12" customHeight="1">
      <c r="A1" s="128" t="s">
        <v>9</v>
      </c>
      <c r="B1" s="128"/>
      <c r="C1" s="128"/>
      <c r="D1" s="128"/>
      <c r="E1" s="128"/>
      <c r="F1" s="129"/>
      <c r="G1" s="128"/>
      <c r="H1" s="128"/>
      <c r="I1" s="128"/>
      <c r="J1" s="128"/>
      <c r="K1" s="128"/>
      <c r="L1" s="128"/>
      <c r="M1" s="128"/>
      <c r="N1" s="128"/>
      <c r="O1" s="128"/>
      <c r="P1" s="128"/>
      <c r="Q1" s="128"/>
      <c r="R1" s="128"/>
      <c r="S1" s="447" t="s">
        <v>10</v>
      </c>
      <c r="T1" s="447"/>
      <c r="U1" s="447"/>
      <c r="V1" s="447"/>
      <c r="W1" s="447"/>
      <c r="X1" s="447"/>
      <c r="Y1" s="447"/>
      <c r="Z1" s="447"/>
      <c r="AA1" s="447"/>
      <c r="AB1" s="447"/>
      <c r="AC1" s="447"/>
    </row>
    <row r="2" spans="1:29" ht="12"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55" t="s">
        <v>233</v>
      </c>
    </row>
    <row r="3" spans="1:29">
      <c r="R3" s="131"/>
    </row>
    <row r="4" spans="1:29" ht="13.5" customHeight="1">
      <c r="A4" s="171" t="s">
        <v>289</v>
      </c>
      <c r="B4" s="118"/>
      <c r="C4" s="118"/>
      <c r="R4" s="131"/>
    </row>
    <row r="5" spans="1:29" ht="13.5" customHeight="1">
      <c r="R5" s="131"/>
    </row>
    <row r="6" spans="1:29" ht="15" customHeight="1">
      <c r="C6" s="118"/>
      <c r="D6" s="448" t="s">
        <v>227</v>
      </c>
      <c r="E6" s="449"/>
      <c r="F6" s="449"/>
      <c r="G6" s="449"/>
      <c r="H6" s="449"/>
      <c r="I6" s="449"/>
      <c r="J6" s="449"/>
      <c r="K6" s="449"/>
      <c r="L6" s="449"/>
      <c r="M6" s="449"/>
      <c r="N6" s="449"/>
      <c r="O6" s="449"/>
      <c r="P6" s="449"/>
      <c r="Q6" s="449"/>
      <c r="R6" s="449"/>
      <c r="S6" s="449"/>
      <c r="T6" s="449"/>
      <c r="U6" s="449"/>
      <c r="V6" s="449"/>
      <c r="W6" s="449"/>
      <c r="X6" s="449"/>
      <c r="Y6" s="449"/>
      <c r="Z6" s="450"/>
    </row>
    <row r="7" spans="1:29" ht="15" customHeight="1">
      <c r="C7" s="132"/>
      <c r="D7" s="451"/>
      <c r="E7" s="452"/>
      <c r="F7" s="452"/>
      <c r="G7" s="452"/>
      <c r="H7" s="452"/>
      <c r="I7" s="452"/>
      <c r="J7" s="452"/>
      <c r="K7" s="452"/>
      <c r="L7" s="452"/>
      <c r="M7" s="452"/>
      <c r="N7" s="452"/>
      <c r="O7" s="452"/>
      <c r="P7" s="452"/>
      <c r="Q7" s="452"/>
      <c r="R7" s="452"/>
      <c r="S7" s="452"/>
      <c r="T7" s="452"/>
      <c r="U7" s="452"/>
      <c r="V7" s="452"/>
      <c r="W7" s="452"/>
      <c r="X7" s="452"/>
      <c r="Y7" s="452"/>
      <c r="Z7" s="453"/>
    </row>
    <row r="8" spans="1:29" ht="15.6" customHeight="1">
      <c r="F8" s="133"/>
    </row>
    <row r="9" spans="1:29" ht="23.1" customHeight="1">
      <c r="B9" s="454" t="s">
        <v>34</v>
      </c>
      <c r="C9" s="455"/>
      <c r="D9" s="456"/>
      <c r="E9" s="348">
        <f>'１'!F12</f>
        <v>0</v>
      </c>
      <c r="F9" s="349"/>
      <c r="G9" s="349"/>
      <c r="H9" s="349"/>
      <c r="I9" s="349"/>
      <c r="J9" s="349"/>
      <c r="K9" s="349"/>
      <c r="L9" s="349"/>
      <c r="M9" s="349"/>
      <c r="N9" s="349"/>
      <c r="O9" s="350"/>
      <c r="Q9" s="134" t="s">
        <v>44</v>
      </c>
      <c r="W9" s="135"/>
    </row>
    <row r="10" spans="1:29">
      <c r="B10" s="136"/>
      <c r="C10" s="136"/>
      <c r="D10" s="136"/>
      <c r="F10" s="133"/>
    </row>
    <row r="11" spans="1:29">
      <c r="B11" s="136"/>
      <c r="C11" s="136"/>
      <c r="D11" s="136"/>
      <c r="F11" s="133"/>
    </row>
    <row r="12" spans="1:29" ht="23.85" customHeight="1">
      <c r="C12" s="118"/>
      <c r="D12" s="457"/>
      <c r="E12" s="458"/>
      <c r="F12" s="458"/>
      <c r="G12" s="458"/>
      <c r="H12" s="459"/>
      <c r="I12" s="194" t="s">
        <v>11</v>
      </c>
      <c r="J12" s="463"/>
      <c r="K12" s="463"/>
      <c r="L12" s="463"/>
      <c r="M12" s="463"/>
      <c r="N12" s="464"/>
      <c r="O12" s="194" t="s">
        <v>57</v>
      </c>
      <c r="P12" s="463"/>
      <c r="Q12" s="463"/>
      <c r="R12" s="463"/>
      <c r="S12" s="463"/>
      <c r="T12" s="464"/>
      <c r="U12" s="194" t="s">
        <v>30</v>
      </c>
      <c r="V12" s="463"/>
      <c r="W12" s="463"/>
      <c r="X12" s="463"/>
      <c r="Y12" s="463"/>
      <c r="Z12" s="464"/>
    </row>
    <row r="13" spans="1:29" ht="23.85" customHeight="1">
      <c r="C13" s="118"/>
      <c r="D13" s="460"/>
      <c r="E13" s="461"/>
      <c r="F13" s="461"/>
      <c r="G13" s="461"/>
      <c r="H13" s="462"/>
      <c r="I13" s="194" t="s">
        <v>31</v>
      </c>
      <c r="J13" s="465"/>
      <c r="K13" s="466"/>
      <c r="L13" s="467" t="s">
        <v>230</v>
      </c>
      <c r="M13" s="468"/>
      <c r="N13" s="469"/>
      <c r="O13" s="194" t="s">
        <v>31</v>
      </c>
      <c r="P13" s="465"/>
      <c r="Q13" s="465"/>
      <c r="R13" s="470" t="s">
        <v>230</v>
      </c>
      <c r="S13" s="468"/>
      <c r="T13" s="468"/>
      <c r="U13" s="194" t="s">
        <v>31</v>
      </c>
      <c r="V13" s="465"/>
      <c r="W13" s="465"/>
      <c r="X13" s="465"/>
      <c r="Y13" s="465"/>
      <c r="Z13" s="466"/>
      <c r="AA13" s="137"/>
    </row>
    <row r="14" spans="1:29" ht="23.85" customHeight="1">
      <c r="C14" s="118"/>
      <c r="D14" s="194" t="s">
        <v>18</v>
      </c>
      <c r="E14" s="465"/>
      <c r="F14" s="465"/>
      <c r="G14" s="465"/>
      <c r="H14" s="466"/>
      <c r="I14" s="244">
        <f>('4-1'!L52-'4-1'!M52)+'4-1'!M52*0.1</f>
        <v>3.7</v>
      </c>
      <c r="J14" s="245"/>
      <c r="K14" s="245"/>
      <c r="L14" s="244">
        <f>'4-1'!O52+(SUM('4-1'!L15:L20))</f>
        <v>2</v>
      </c>
      <c r="M14" s="245"/>
      <c r="N14" s="245"/>
      <c r="O14" s="244">
        <f>('4-1'!U52-'4-1'!V52)+'4-1'!V52*0.1</f>
        <v>0</v>
      </c>
      <c r="P14" s="245"/>
      <c r="Q14" s="245"/>
      <c r="R14" s="244">
        <f>'4-1'!X52+(SUM('4-1'!U15:U20))</f>
        <v>0</v>
      </c>
      <c r="S14" s="245"/>
      <c r="T14" s="245"/>
      <c r="U14" s="244">
        <f>'4-1'!AD52</f>
        <v>4.5</v>
      </c>
      <c r="V14" s="245"/>
      <c r="W14" s="245"/>
      <c r="X14" s="245">
        <f>'4-1'!AD52</f>
        <v>4.5</v>
      </c>
      <c r="Y14" s="245"/>
      <c r="Z14" s="234"/>
    </row>
    <row r="15" spans="1:29" ht="23.85" customHeight="1">
      <c r="C15" s="118"/>
      <c r="D15" s="194" t="s">
        <v>4</v>
      </c>
      <c r="E15" s="221"/>
      <c r="F15" s="221"/>
      <c r="G15" s="221"/>
      <c r="H15" s="190"/>
      <c r="I15" s="244">
        <f>'4-3'!L42</f>
        <v>25</v>
      </c>
      <c r="J15" s="245"/>
      <c r="K15" s="245"/>
      <c r="L15" s="244">
        <f>'4-3'!O42+(SUM('4-2'!L15:L25))</f>
        <v>15</v>
      </c>
      <c r="M15" s="245"/>
      <c r="N15" s="245"/>
      <c r="O15" s="244">
        <f>'4-3'!U42</f>
        <v>0</v>
      </c>
      <c r="P15" s="245"/>
      <c r="Q15" s="245"/>
      <c r="R15" s="244">
        <f>'4-3'!X42+(SUM('4-2'!U15:U25))</f>
        <v>0</v>
      </c>
      <c r="S15" s="245"/>
      <c r="T15" s="245"/>
      <c r="U15" s="244">
        <f>'4-3'!AD42</f>
        <v>30.999999999999993</v>
      </c>
      <c r="V15" s="245"/>
      <c r="W15" s="245"/>
      <c r="X15" s="245">
        <f>'4-1'!AD53</f>
        <v>0</v>
      </c>
      <c r="Y15" s="245"/>
      <c r="Z15" s="234"/>
    </row>
    <row r="16" spans="1:29" ht="23.85" customHeight="1">
      <c r="C16" s="118"/>
      <c r="D16" s="194" t="s">
        <v>5</v>
      </c>
      <c r="E16" s="465"/>
      <c r="F16" s="465"/>
      <c r="G16" s="465"/>
      <c r="H16" s="466"/>
      <c r="I16" s="244">
        <f>'4-5'!L44</f>
        <v>51</v>
      </c>
      <c r="J16" s="245"/>
      <c r="K16" s="234"/>
      <c r="L16" s="244">
        <f>'4-5'!O44+(SUM('4-4'!L15:L29))</f>
        <v>47</v>
      </c>
      <c r="M16" s="245"/>
      <c r="N16" s="234"/>
      <c r="O16" s="244">
        <f>'4-5'!U44</f>
        <v>0</v>
      </c>
      <c r="P16" s="245"/>
      <c r="Q16" s="234"/>
      <c r="R16" s="244">
        <f>'4-5'!X44+(SUM('4-4'!U15:U29))</f>
        <v>0</v>
      </c>
      <c r="S16" s="245"/>
      <c r="T16" s="234"/>
      <c r="U16" s="244">
        <f>'4-5'!AD44</f>
        <v>69.799999999999969</v>
      </c>
      <c r="V16" s="245"/>
      <c r="W16" s="245"/>
      <c r="X16" s="245">
        <f>'4-1'!AD54</f>
        <v>0</v>
      </c>
      <c r="Y16" s="245"/>
      <c r="Z16" s="234"/>
    </row>
    <row r="17" spans="1:26" ht="23.85" customHeight="1">
      <c r="C17" s="118"/>
      <c r="D17" s="194" t="s">
        <v>209</v>
      </c>
      <c r="E17" s="465"/>
      <c r="F17" s="465"/>
      <c r="G17" s="465"/>
      <c r="H17" s="466"/>
      <c r="I17" s="244">
        <f>(SUM(I14:I16)-SUM(L14:L16))*1+SUM(L14:L16)*1.4</f>
        <v>105.3</v>
      </c>
      <c r="J17" s="245"/>
      <c r="K17" s="245"/>
      <c r="L17" s="245"/>
      <c r="M17" s="245"/>
      <c r="N17" s="234"/>
      <c r="O17" s="244">
        <f>(SUM(O14:O16)-SUM(R14:R16))*1+SUM(R14:R16)*1.4</f>
        <v>0</v>
      </c>
      <c r="P17" s="245"/>
      <c r="Q17" s="245"/>
      <c r="R17" s="245"/>
      <c r="S17" s="245"/>
      <c r="T17" s="234"/>
      <c r="U17" s="244">
        <f>IF(I17+O17=SUM(U14:U16),SUM(U14:U16),"ERROR!")</f>
        <v>105.29999999999995</v>
      </c>
      <c r="V17" s="245"/>
      <c r="W17" s="245"/>
      <c r="X17" s="245"/>
      <c r="Y17" s="245"/>
      <c r="Z17" s="234"/>
    </row>
    <row r="18" spans="1:26" ht="12" customHeight="1">
      <c r="N18" s="138"/>
      <c r="Z18" s="158" t="s">
        <v>210</v>
      </c>
    </row>
    <row r="19" spans="1:26" ht="12" customHeight="1">
      <c r="N19" s="138"/>
      <c r="Z19" s="158" t="s">
        <v>254</v>
      </c>
    </row>
    <row r="20" spans="1:26" ht="12" customHeight="1">
      <c r="N20" s="138"/>
      <c r="Z20" s="158"/>
    </row>
    <row r="21" spans="1:26" ht="12" customHeight="1"/>
    <row r="22" spans="1:26" ht="12" customHeight="1">
      <c r="A22" s="118"/>
      <c r="B22" s="118"/>
      <c r="C22" s="118"/>
      <c r="D22" s="118" t="s">
        <v>49</v>
      </c>
      <c r="E22" s="118"/>
      <c r="F22" s="118"/>
      <c r="G22" s="118"/>
      <c r="H22" s="118"/>
      <c r="K22" s="118"/>
      <c r="L22" s="118"/>
      <c r="M22" s="118"/>
      <c r="N22" s="118"/>
      <c r="O22" s="118"/>
      <c r="P22" s="118"/>
      <c r="Q22" s="118"/>
      <c r="R22" s="118"/>
    </row>
    <row r="23" spans="1:26" ht="13.15" customHeight="1">
      <c r="A23" s="118"/>
      <c r="B23" s="118"/>
      <c r="C23" s="118"/>
      <c r="D23" s="118"/>
      <c r="E23" s="118"/>
      <c r="F23" s="118"/>
      <c r="G23" s="118"/>
      <c r="H23" s="118"/>
      <c r="I23" s="118"/>
      <c r="J23" s="118"/>
      <c r="K23" s="118"/>
      <c r="L23" s="118"/>
      <c r="M23" s="118"/>
      <c r="N23" s="118"/>
      <c r="O23" s="118"/>
      <c r="P23" s="118"/>
      <c r="Q23" s="118"/>
      <c r="R23" s="118"/>
    </row>
    <row r="24" spans="1:26" s="122" customFormat="1" ht="12" customHeight="1">
      <c r="D24" s="122" t="s">
        <v>51</v>
      </c>
      <c r="E24" s="122" t="s">
        <v>50</v>
      </c>
    </row>
    <row r="25" spans="1:26" s="122" customFormat="1" ht="12" customHeight="1"/>
    <row r="26" spans="1:26" s="122" customFormat="1" ht="12" customHeight="1">
      <c r="D26" s="122" t="s">
        <v>51</v>
      </c>
      <c r="E26" s="122" t="s">
        <v>54</v>
      </c>
      <c r="K26" s="122" t="s">
        <v>55</v>
      </c>
    </row>
    <row r="27" spans="1:26" s="122" customFormat="1" ht="12" customHeight="1">
      <c r="K27" s="122" t="s">
        <v>56</v>
      </c>
    </row>
    <row r="28" spans="1:26" s="122" customFormat="1" ht="12" customHeight="1"/>
    <row r="29" spans="1:26" s="122" customFormat="1" ht="12" customHeight="1"/>
    <row r="30" spans="1:26" s="122" customFormat="1" ht="12" customHeight="1">
      <c r="C30" s="139"/>
      <c r="E30" s="118"/>
      <c r="F30" s="118"/>
      <c r="G30" s="118"/>
      <c r="H30" s="118"/>
      <c r="I30" s="118"/>
      <c r="J30" s="118"/>
      <c r="K30" s="118"/>
      <c r="L30" s="118"/>
      <c r="M30" s="118"/>
      <c r="N30" s="118"/>
      <c r="O30" s="118"/>
      <c r="P30" s="118"/>
      <c r="Q30" s="118"/>
      <c r="R30" s="118"/>
      <c r="S30" s="118"/>
      <c r="T30" s="118"/>
    </row>
    <row r="31" spans="1:26" s="122" customFormat="1" ht="12" customHeight="1">
      <c r="C31" s="139"/>
      <c r="E31" s="118"/>
      <c r="F31" s="118"/>
      <c r="G31" s="118"/>
      <c r="H31" s="118"/>
      <c r="I31" s="118"/>
      <c r="J31" s="118"/>
      <c r="K31" s="118"/>
      <c r="L31" s="118"/>
      <c r="M31" s="118"/>
      <c r="N31" s="118"/>
      <c r="O31" s="118"/>
      <c r="P31" s="118"/>
      <c r="Q31" s="118"/>
      <c r="R31" s="118"/>
      <c r="S31" s="118"/>
      <c r="T31" s="118"/>
    </row>
    <row r="32" spans="1:26" s="122" customFormat="1" ht="12" customHeight="1">
      <c r="C32" s="139"/>
      <c r="E32" s="118"/>
      <c r="F32" s="118"/>
      <c r="G32" s="118"/>
      <c r="H32" s="118"/>
      <c r="I32" s="118"/>
      <c r="J32" s="118"/>
      <c r="K32" s="118"/>
      <c r="L32" s="118"/>
      <c r="M32" s="118"/>
      <c r="N32" s="118"/>
      <c r="O32" s="118"/>
      <c r="P32" s="118"/>
      <c r="Q32" s="118"/>
      <c r="R32" s="118"/>
      <c r="S32" s="118"/>
      <c r="T32" s="118"/>
    </row>
    <row r="33" spans="1:29" s="122" customFormat="1" ht="12" customHeight="1"/>
    <row r="34" spans="1:29">
      <c r="A34" s="118"/>
      <c r="B34" s="122"/>
      <c r="C34" s="140"/>
      <c r="S34" s="124"/>
    </row>
    <row r="35" spans="1:29" s="122" customFormat="1" ht="12" customHeight="1"/>
    <row r="36" spans="1:29" s="122" customFormat="1" ht="12" customHeight="1"/>
    <row r="37" spans="1:29" ht="12" customHeight="1">
      <c r="A37" s="118"/>
      <c r="B37" s="122"/>
      <c r="C37" s="122"/>
      <c r="D37" s="118"/>
      <c r="E37" s="118"/>
      <c r="F37" s="118"/>
      <c r="G37" s="118"/>
      <c r="H37" s="118"/>
      <c r="I37" s="118"/>
      <c r="J37" s="118"/>
      <c r="K37" s="118"/>
      <c r="L37" s="118"/>
      <c r="M37" s="118"/>
      <c r="N37" s="118"/>
      <c r="O37" s="118"/>
      <c r="P37" s="118"/>
      <c r="Q37" s="118"/>
      <c r="R37" s="118"/>
    </row>
    <row r="38" spans="1:29" ht="12" customHeight="1">
      <c r="A38" s="118"/>
      <c r="B38" s="118"/>
      <c r="D38" s="118"/>
      <c r="E38" s="118"/>
      <c r="F38" s="118"/>
      <c r="G38" s="118"/>
      <c r="H38" s="118"/>
      <c r="I38" s="118"/>
      <c r="J38" s="118"/>
      <c r="K38" s="118"/>
      <c r="L38" s="118"/>
      <c r="M38" s="118"/>
      <c r="N38" s="118"/>
      <c r="O38" s="118"/>
      <c r="P38" s="118"/>
      <c r="Q38" s="118"/>
      <c r="R38" s="118"/>
    </row>
    <row r="39" spans="1:29">
      <c r="A39" s="118"/>
      <c r="B39" s="119" t="s">
        <v>218</v>
      </c>
      <c r="C39" s="119"/>
      <c r="D39" s="120" t="s">
        <v>219</v>
      </c>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9">
      <c r="A40" s="118"/>
      <c r="B40" s="118"/>
      <c r="C40" s="121" t="s">
        <v>211</v>
      </c>
      <c r="D40" s="118"/>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1:29">
      <c r="A41" s="118"/>
      <c r="B41" s="118"/>
      <c r="C41" s="123" t="s">
        <v>220</v>
      </c>
      <c r="D41" s="122" t="s">
        <v>259</v>
      </c>
      <c r="E41" s="122"/>
      <c r="F41" s="118"/>
      <c r="G41" s="122"/>
      <c r="H41" s="122"/>
      <c r="I41" s="122"/>
      <c r="J41" s="122"/>
      <c r="K41" s="122"/>
      <c r="L41" s="122"/>
      <c r="M41" s="122"/>
      <c r="N41" s="122"/>
      <c r="O41" s="122"/>
      <c r="P41" s="122"/>
      <c r="Q41" s="122"/>
      <c r="R41" s="122"/>
      <c r="S41" s="122"/>
      <c r="T41" s="122"/>
      <c r="U41" s="122"/>
      <c r="V41" s="122"/>
      <c r="W41" s="122"/>
      <c r="X41" s="122"/>
      <c r="Y41" s="122"/>
      <c r="Z41" s="122"/>
      <c r="AA41" s="122"/>
      <c r="AC41" s="122"/>
    </row>
    <row r="42" spans="1:29">
      <c r="A42" s="118"/>
      <c r="B42" s="118"/>
      <c r="C42" s="123" t="s">
        <v>212</v>
      </c>
      <c r="D42" s="122" t="s">
        <v>255</v>
      </c>
      <c r="E42" s="122"/>
      <c r="F42" s="118"/>
      <c r="G42" s="122"/>
      <c r="H42" s="122"/>
      <c r="I42" s="122"/>
      <c r="J42" s="122"/>
      <c r="K42" s="122"/>
      <c r="L42" s="122"/>
      <c r="M42" s="122"/>
      <c r="N42" s="122"/>
      <c r="O42" s="122"/>
      <c r="P42" s="122"/>
      <c r="Q42" s="122"/>
      <c r="R42" s="122"/>
      <c r="S42" s="122"/>
      <c r="T42" s="122"/>
      <c r="U42" s="122"/>
      <c r="V42" s="122"/>
      <c r="W42" s="122"/>
      <c r="X42" s="122"/>
      <c r="Y42" s="122"/>
      <c r="Z42" s="122"/>
      <c r="AA42" s="122"/>
      <c r="AC42" s="122"/>
    </row>
    <row r="43" spans="1:29">
      <c r="A43" s="118"/>
      <c r="B43" s="118"/>
      <c r="C43" s="122"/>
      <c r="D43" s="122" t="s">
        <v>256</v>
      </c>
      <c r="E43" s="122"/>
      <c r="F43" s="118"/>
      <c r="G43" s="122"/>
      <c r="H43" s="122"/>
      <c r="I43" s="122"/>
      <c r="J43" s="122"/>
      <c r="K43" s="122"/>
      <c r="L43" s="122"/>
      <c r="M43" s="122"/>
      <c r="N43" s="122"/>
      <c r="O43" s="122"/>
      <c r="P43" s="122"/>
      <c r="Q43" s="122"/>
      <c r="R43" s="122"/>
      <c r="S43" s="122"/>
      <c r="T43" s="122"/>
      <c r="U43" s="122"/>
      <c r="V43" s="122"/>
      <c r="W43" s="122"/>
      <c r="X43" s="122"/>
      <c r="Y43" s="122"/>
      <c r="Z43" s="122"/>
      <c r="AA43" s="122"/>
      <c r="AC43" s="122"/>
    </row>
    <row r="44" spans="1:29">
      <c r="A44" s="118"/>
      <c r="B44" s="118"/>
      <c r="C44" s="123" t="s">
        <v>213</v>
      </c>
      <c r="D44" s="122" t="s">
        <v>214</v>
      </c>
      <c r="E44" s="122"/>
      <c r="F44" s="118"/>
      <c r="G44" s="122"/>
      <c r="H44" s="122"/>
      <c r="I44" s="122"/>
      <c r="J44" s="122"/>
      <c r="K44" s="122"/>
      <c r="L44" s="122"/>
      <c r="M44" s="122"/>
      <c r="N44" s="122"/>
      <c r="O44" s="122"/>
      <c r="P44" s="122"/>
      <c r="Q44" s="122"/>
      <c r="R44" s="122"/>
      <c r="S44" s="122"/>
      <c r="T44" s="122"/>
      <c r="U44" s="122"/>
      <c r="V44" s="122"/>
      <c r="W44" s="122"/>
      <c r="X44" s="122"/>
      <c r="Y44" s="122"/>
      <c r="Z44" s="122"/>
      <c r="AA44" s="122"/>
      <c r="AC44" s="122"/>
    </row>
    <row r="45" spans="1:29">
      <c r="A45" s="118"/>
      <c r="B45" s="118"/>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C45" s="122"/>
    </row>
    <row r="46" spans="1:29">
      <c r="A46" s="118"/>
      <c r="B46" s="118"/>
      <c r="C46" s="122" t="s">
        <v>217</v>
      </c>
      <c r="D46" s="118"/>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9">
      <c r="A47" s="118"/>
      <c r="B47" s="118"/>
      <c r="C47" s="121" t="s">
        <v>220</v>
      </c>
      <c r="D47" s="122" t="s">
        <v>257</v>
      </c>
      <c r="E47" s="122"/>
      <c r="F47" s="118"/>
      <c r="G47" s="122"/>
      <c r="H47" s="122"/>
      <c r="I47" s="122"/>
      <c r="J47" s="122"/>
      <c r="K47" s="122"/>
      <c r="L47" s="122"/>
      <c r="M47" s="122"/>
      <c r="N47" s="122"/>
      <c r="O47" s="122"/>
      <c r="P47" s="122"/>
      <c r="Q47" s="122"/>
      <c r="R47" s="122"/>
      <c r="S47" s="122"/>
      <c r="T47" s="122"/>
      <c r="U47" s="122"/>
      <c r="V47" s="122"/>
      <c r="W47" s="122"/>
      <c r="X47" s="122"/>
      <c r="Y47" s="122"/>
      <c r="Z47" s="122"/>
      <c r="AA47" s="122"/>
      <c r="AC47" s="122"/>
    </row>
    <row r="48" spans="1:29">
      <c r="A48" s="118"/>
      <c r="B48" s="118"/>
      <c r="C48" s="121" t="s">
        <v>221</v>
      </c>
      <c r="D48" s="122" t="s">
        <v>258</v>
      </c>
      <c r="E48" s="122"/>
      <c r="F48" s="118"/>
      <c r="G48" s="122"/>
      <c r="H48" s="122"/>
      <c r="I48" s="122"/>
      <c r="J48" s="122"/>
      <c r="K48" s="122"/>
      <c r="L48" s="122"/>
      <c r="M48" s="122"/>
      <c r="N48" s="122"/>
      <c r="O48" s="122"/>
      <c r="P48" s="122"/>
      <c r="Q48" s="122"/>
      <c r="R48" s="122"/>
      <c r="S48" s="122"/>
      <c r="T48" s="122"/>
      <c r="U48" s="122"/>
      <c r="V48" s="122"/>
      <c r="W48" s="122"/>
      <c r="X48" s="122"/>
      <c r="Y48" s="122"/>
      <c r="Z48" s="122"/>
      <c r="AA48" s="122"/>
      <c r="AC48" s="122"/>
    </row>
    <row r="49" spans="1:29">
      <c r="A49" s="118"/>
      <c r="B49" s="118"/>
      <c r="C49" s="118"/>
      <c r="D49" s="118"/>
      <c r="E49" s="118"/>
      <c r="F49" s="118"/>
      <c r="G49" s="118"/>
      <c r="H49" s="118"/>
      <c r="I49" s="118"/>
      <c r="J49" s="118"/>
      <c r="K49" s="118"/>
      <c r="L49" s="118"/>
      <c r="M49" s="118"/>
      <c r="N49" s="118"/>
      <c r="O49" s="118"/>
      <c r="P49" s="118"/>
      <c r="Q49" s="118"/>
      <c r="R49" s="118"/>
      <c r="AB49" s="122"/>
      <c r="AC49" s="122"/>
    </row>
    <row r="50" spans="1:29">
      <c r="A50" s="118"/>
      <c r="B50" s="118"/>
      <c r="C50" s="121"/>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row>
    <row r="51" spans="1:29">
      <c r="A51" s="118"/>
      <c r="B51" s="118"/>
      <c r="C51" s="122"/>
      <c r="D51" s="118"/>
      <c r="E51" s="122"/>
      <c r="F51" s="122"/>
      <c r="G51" s="122"/>
      <c r="H51" s="122"/>
      <c r="I51" s="122"/>
      <c r="J51" s="122"/>
      <c r="K51" s="122"/>
      <c r="L51" s="122"/>
      <c r="M51" s="122"/>
      <c r="N51" s="122"/>
      <c r="O51" s="122"/>
      <c r="P51" s="122"/>
      <c r="Q51" s="122"/>
      <c r="R51" s="122"/>
      <c r="S51" s="122"/>
      <c r="T51" s="122"/>
      <c r="U51" s="122"/>
      <c r="V51" s="122"/>
      <c r="W51" s="122"/>
      <c r="X51" s="122"/>
      <c r="Y51" s="122"/>
      <c r="Z51" s="122"/>
      <c r="AA51" s="122"/>
    </row>
    <row r="52" spans="1:29">
      <c r="A52" s="118"/>
      <c r="B52" s="118"/>
      <c r="C52" s="122"/>
      <c r="D52" s="122"/>
      <c r="E52" s="118"/>
      <c r="F52" s="122"/>
      <c r="G52" s="122"/>
      <c r="H52" s="122"/>
      <c r="I52" s="122"/>
      <c r="J52" s="122"/>
      <c r="K52" s="122"/>
      <c r="L52" s="122"/>
      <c r="M52" s="122"/>
      <c r="N52" s="122"/>
      <c r="O52" s="122"/>
      <c r="P52" s="122"/>
      <c r="Q52" s="122"/>
      <c r="R52" s="122"/>
      <c r="S52" s="122"/>
      <c r="T52" s="122"/>
      <c r="U52" s="122"/>
      <c r="V52" s="122"/>
      <c r="W52" s="122"/>
      <c r="X52" s="122"/>
      <c r="Y52" s="122"/>
      <c r="Z52" s="122"/>
      <c r="AA52" s="122"/>
    </row>
    <row r="53" spans="1:29">
      <c r="A53" s="118"/>
      <c r="B53" s="118"/>
      <c r="C53" s="122"/>
      <c r="D53" s="122"/>
      <c r="E53" s="118"/>
      <c r="F53" s="122"/>
      <c r="G53" s="122"/>
      <c r="H53" s="122"/>
      <c r="I53" s="122"/>
      <c r="J53" s="122"/>
      <c r="K53" s="122"/>
      <c r="L53" s="122"/>
      <c r="M53" s="122"/>
      <c r="N53" s="122"/>
      <c r="O53" s="122"/>
      <c r="P53" s="122"/>
      <c r="Q53" s="122"/>
      <c r="R53" s="122"/>
      <c r="S53" s="122"/>
      <c r="T53" s="122"/>
      <c r="U53" s="122"/>
      <c r="V53" s="122"/>
      <c r="W53" s="122"/>
      <c r="X53" s="122"/>
      <c r="Y53" s="122"/>
      <c r="Z53" s="122"/>
      <c r="AA53" s="122"/>
    </row>
    <row r="54" spans="1:29">
      <c r="A54" s="118"/>
      <c r="B54" s="118"/>
      <c r="E54" s="122"/>
      <c r="F54" s="122"/>
      <c r="G54" s="122"/>
      <c r="H54" s="122"/>
      <c r="I54" s="122"/>
      <c r="J54" s="122"/>
      <c r="K54" s="122"/>
      <c r="L54" s="125"/>
      <c r="N54" s="122"/>
      <c r="O54" s="122"/>
      <c r="P54" s="122"/>
      <c r="Q54" s="122"/>
      <c r="R54" s="122"/>
      <c r="S54" s="122"/>
      <c r="T54" s="122"/>
      <c r="U54" s="122"/>
      <c r="V54" s="122"/>
      <c r="W54" s="122"/>
      <c r="X54" s="122"/>
      <c r="Y54" s="122"/>
      <c r="Z54" s="122"/>
      <c r="AA54" s="122"/>
    </row>
    <row r="55" spans="1:29">
      <c r="A55" s="118"/>
      <c r="B55" s="118"/>
      <c r="E55" s="122"/>
      <c r="F55" s="122"/>
      <c r="G55" s="122"/>
      <c r="H55" s="122"/>
      <c r="I55" s="122"/>
      <c r="J55" s="122"/>
      <c r="K55" s="122"/>
      <c r="L55" s="125"/>
      <c r="N55" s="122"/>
      <c r="O55" s="122"/>
      <c r="P55" s="122"/>
      <c r="Q55" s="122"/>
      <c r="R55" s="122"/>
      <c r="S55" s="122"/>
      <c r="T55" s="122"/>
      <c r="U55" s="122"/>
      <c r="V55" s="122"/>
      <c r="W55" s="122"/>
      <c r="X55" s="122"/>
      <c r="Y55" s="122"/>
      <c r="Z55" s="122"/>
      <c r="AA55" s="122"/>
    </row>
    <row r="56" spans="1:29">
      <c r="A56" s="118"/>
      <c r="B56" s="118"/>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row>
    <row r="57" spans="1:29">
      <c r="A57" s="118"/>
      <c r="B57" s="118"/>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row>
    <row r="58" spans="1:29">
      <c r="A58" s="118"/>
      <c r="B58" s="118"/>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row>
    <row r="59" spans="1:29">
      <c r="A59" s="118"/>
      <c r="B59" s="118"/>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row>
    <row r="60" spans="1:29">
      <c r="A60" s="118"/>
      <c r="B60" s="118"/>
      <c r="C60" s="118"/>
      <c r="D60" s="118"/>
      <c r="E60" s="118"/>
      <c r="F60" s="118"/>
      <c r="G60" s="118"/>
      <c r="H60" s="118"/>
      <c r="I60" s="118"/>
      <c r="J60" s="118"/>
      <c r="K60" s="118"/>
      <c r="L60" s="118"/>
      <c r="M60" s="118"/>
      <c r="N60" s="118"/>
      <c r="O60" s="118"/>
      <c r="P60" s="118"/>
      <c r="Q60" s="118"/>
      <c r="R60" s="118"/>
    </row>
    <row r="61" spans="1:29">
      <c r="A61" s="118"/>
      <c r="B61" s="118"/>
      <c r="C61" s="118"/>
      <c r="D61" s="118"/>
      <c r="E61" s="118"/>
      <c r="F61" s="118"/>
      <c r="G61" s="118"/>
      <c r="H61" s="118"/>
      <c r="I61" s="118"/>
      <c r="J61" s="118"/>
      <c r="K61" s="118"/>
      <c r="L61" s="118"/>
      <c r="M61" s="118"/>
      <c r="N61" s="118"/>
      <c r="O61" s="118"/>
      <c r="P61" s="118"/>
      <c r="Q61" s="118"/>
      <c r="R61" s="118"/>
    </row>
    <row r="62" spans="1:29">
      <c r="A62" s="118"/>
      <c r="B62" s="118"/>
      <c r="C62" s="118"/>
      <c r="D62" s="118"/>
      <c r="E62" s="118"/>
      <c r="F62" s="118"/>
      <c r="G62" s="118"/>
      <c r="H62" s="118"/>
      <c r="I62" s="118"/>
      <c r="J62" s="118"/>
      <c r="K62" s="118"/>
      <c r="L62" s="118"/>
      <c r="M62" s="118"/>
      <c r="N62" s="118"/>
      <c r="O62" s="118"/>
      <c r="P62" s="118"/>
      <c r="Q62" s="118"/>
      <c r="R62" s="118"/>
    </row>
    <row r="63" spans="1:29">
      <c r="A63" s="118"/>
      <c r="B63" s="118"/>
      <c r="C63" s="118"/>
      <c r="D63" s="118"/>
      <c r="E63" s="118"/>
      <c r="F63" s="118"/>
      <c r="G63" s="118"/>
      <c r="H63" s="118"/>
      <c r="I63" s="118"/>
      <c r="J63" s="118"/>
      <c r="K63" s="118"/>
      <c r="L63" s="118"/>
      <c r="M63" s="118"/>
      <c r="N63" s="118"/>
      <c r="O63" s="118"/>
      <c r="P63" s="118"/>
      <c r="Q63" s="118"/>
      <c r="R63" s="118"/>
    </row>
    <row r="64" spans="1:29">
      <c r="A64" s="118"/>
      <c r="B64" s="118"/>
      <c r="C64" s="118"/>
      <c r="D64" s="118"/>
      <c r="E64" s="118"/>
      <c r="F64" s="118"/>
      <c r="G64" s="118"/>
      <c r="H64" s="118"/>
      <c r="I64" s="118"/>
      <c r="J64" s="118"/>
      <c r="K64" s="118"/>
      <c r="L64" s="118"/>
      <c r="M64" s="118"/>
      <c r="N64" s="118"/>
      <c r="O64" s="118"/>
      <c r="P64" s="118"/>
      <c r="Q64" s="118"/>
      <c r="R64" s="118"/>
    </row>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row r="153" s="118" customFormat="1"/>
    <row r="154" s="118" customFormat="1"/>
    <row r="155" s="118" customFormat="1"/>
    <row r="156" s="118" customFormat="1"/>
    <row r="157" s="118" customFormat="1"/>
    <row r="158" s="118" customFormat="1"/>
    <row r="159" s="118" customFormat="1"/>
    <row r="160" s="118" customFormat="1"/>
    <row r="161" s="118" customFormat="1"/>
    <row r="162" s="118" customFormat="1"/>
    <row r="163" s="118" customFormat="1"/>
    <row r="164" s="118" customFormat="1"/>
    <row r="165" s="118" customFormat="1"/>
    <row r="166" s="118" customFormat="1"/>
    <row r="167" s="118" customFormat="1"/>
    <row r="168" s="118" customFormat="1"/>
    <row r="169" s="118" customFormat="1"/>
    <row r="170" s="118" customFormat="1"/>
    <row r="171" s="118" customFormat="1"/>
    <row r="172" s="118" customFormat="1"/>
    <row r="173" s="118" customFormat="1"/>
  </sheetData>
  <sheetProtection algorithmName="SHA-512" hashValue="LhqUJMUUYaTqjp4ewLvWsg4yxBISTGPSj4SNJEJqLNtiUUJjlK/FT63pgU2UqPr60j4vyOsRhN7agP5kl4ESow==" saltValue="wotT5bFcaEMpb1aflrQYXA==" spinCount="100000" sheet="1" objects="1" scenarios="1"/>
  <mergeCells count="35">
    <mergeCell ref="L15:N15"/>
    <mergeCell ref="O15:Q15"/>
    <mergeCell ref="R15:T15"/>
    <mergeCell ref="L16:N16"/>
    <mergeCell ref="O16:Q16"/>
    <mergeCell ref="R16:T16"/>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S1:AC1"/>
    <mergeCell ref="D6:Z7"/>
    <mergeCell ref="B9:D9"/>
    <mergeCell ref="E9:O9"/>
    <mergeCell ref="D12:H13"/>
    <mergeCell ref="I12:N12"/>
    <mergeCell ref="O12:T12"/>
    <mergeCell ref="U12:Z12"/>
    <mergeCell ref="U13:Z13"/>
    <mergeCell ref="I13:K13"/>
    <mergeCell ref="L13:N13"/>
    <mergeCell ref="O13:Q13"/>
    <mergeCell ref="R13:T13"/>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jats_08</cp:lastModifiedBy>
  <cp:lastPrinted>2023-06-21T01:27:04Z</cp:lastPrinted>
  <dcterms:created xsi:type="dcterms:W3CDTF">2003-01-06T04:04:42Z</dcterms:created>
  <dcterms:modified xsi:type="dcterms:W3CDTF">2025-07-17T02:51:32Z</dcterms:modified>
</cp:coreProperties>
</file>